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_magonzalez\Documents\CARPETA ZOOLÓGICO\MICROSOFT OFFICE\EXCEL\DOCUMENTOS IMPORTANTES\"/>
    </mc:Choice>
  </mc:AlternateContent>
  <xr:revisionPtr revIDLastSave="0" documentId="8_{755136DB-AD40-4908-87D7-E7BDF5751FA0}" xr6:coauthVersionLast="36" xr6:coauthVersionMax="36" xr10:uidLastSave="{00000000-0000-0000-0000-000000000000}"/>
  <bookViews>
    <workbookView xWindow="0" yWindow="0" windowWidth="24000" windowHeight="8925" xr2:uid="{DDEE9D2D-1DAE-4237-94AE-8F7939C9CA9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9" i="1"/>
  <c r="J6" i="1"/>
  <c r="Q10" i="1"/>
  <c r="P10" i="1"/>
  <c r="O10" i="1"/>
  <c r="M10" i="1"/>
  <c r="L10" i="1"/>
  <c r="K10" i="1"/>
  <c r="J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9" i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M7" i="1"/>
  <c r="M8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</calcChain>
</file>

<file path=xl/sharedStrings.xml><?xml version="1.0" encoding="utf-8"?>
<sst xmlns="http://schemas.openxmlformats.org/spreadsheetml/2006/main" count="49" uniqueCount="35">
  <si>
    <t xml:space="preserve">SUELDO  </t>
  </si>
  <si>
    <t>MÍNIMO</t>
  </si>
  <si>
    <t>MÁXIMO</t>
  </si>
  <si>
    <t>Director General</t>
  </si>
  <si>
    <t>Subdirector Administrativo</t>
  </si>
  <si>
    <t>Subdirector Operativo</t>
  </si>
  <si>
    <t>Secretaria Técnica y Responsable del SGC y AI</t>
  </si>
  <si>
    <t>INSTITUTO MUNICIPAL DE CONSERVACIÓN DE LA VIDA SILVESTRE DE DURANGO</t>
  </si>
  <si>
    <t>Vocero</t>
  </si>
  <si>
    <t>Responsable de Enriquecimiento y Acondicionamiento operante</t>
  </si>
  <si>
    <t>Responsable de Bioterio y Herpetario</t>
  </si>
  <si>
    <t>Auxiliar de Servicios Generales</t>
  </si>
  <si>
    <t>Guarda Animal</t>
  </si>
  <si>
    <t>Intendente</t>
  </si>
  <si>
    <t>Peón</t>
  </si>
  <si>
    <t>Auxiliar de servicios generales B</t>
  </si>
  <si>
    <t>Peón B</t>
  </si>
  <si>
    <t>Responsable de Servicios Generales</t>
  </si>
  <si>
    <t>Responsable de Recursos Humanos</t>
  </si>
  <si>
    <t>Responsable de Recursos Materiales y Patrimonio</t>
  </si>
  <si>
    <t>Responsable de Comercialización</t>
  </si>
  <si>
    <t>Responsable de Nutrición Animal</t>
  </si>
  <si>
    <t>OTRAS PERCEPCIONES</t>
  </si>
  <si>
    <t>MEDIO</t>
  </si>
  <si>
    <t>PRIMA DOMINICAL</t>
  </si>
  <si>
    <t>PRIMA VACACIONAL</t>
  </si>
  <si>
    <t>PREMIO POR PUNTUALIDAD Y ASISTENCIA</t>
  </si>
  <si>
    <t>AGUINALDO</t>
  </si>
  <si>
    <t>Auxiliar de Comercialización</t>
  </si>
  <si>
    <t>TIEMPO EXTRA</t>
  </si>
  <si>
    <t>DESCANSO TRABAJADO O DIA FESTIVO TRABAJADO</t>
  </si>
  <si>
    <t>Encargado de servicios generales B</t>
  </si>
  <si>
    <t xml:space="preserve">PLAZAS </t>
  </si>
  <si>
    <t>PUESTO</t>
  </si>
  <si>
    <r>
      <t xml:space="preserve">TABULADOR DE SUELDOS Y SALARIOS </t>
    </r>
    <r>
      <rPr>
        <b/>
        <u/>
        <sz val="8"/>
        <color theme="1"/>
        <rFont val="Calibri"/>
        <family val="2"/>
        <scheme val="minor"/>
      </rPr>
      <t>MENSUAL EN IMPORTES BRUTOS (ANTES DE IMPUESTOS)</t>
    </r>
    <r>
      <rPr>
        <sz val="8"/>
        <color theme="1"/>
        <rFont val="Calibri"/>
        <family val="2"/>
        <scheme val="minor"/>
      </rPr>
      <t xml:space="preserve"> PARA EL EJERCICIO FISCAL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</si>
</sst>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43" fontId="0" fillId="0" borderId="0" xfId="2" applyFont="1"/>
    <xf numFmtId="43" fontId="0" fillId="0" borderId="0" xfId="2" applyFont="1" applyFill="1" applyBorder="1"/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304F4BDB-F159-42A1-BFF7-AD4F14413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F9233-C091-4561-B247-E50D93B99412}">
  <sheetPr>
    <pageSetUpPr fitToPage="1"/>
  </sheetPr>
  <dimension ref="A1:S25"/>
  <sheetViews>
    <sheetView tabSelected="1" view="pageBreakPreview" zoomScale="70" zoomScaleNormal="85" zoomScaleSheetLayoutView="70" workbookViewId="0">
      <selection activeCell="C24" sqref="C24"/>
    </sheetView>
  </sheetViews>
  <sheetFormatPr baseColWidth="10" defaultRowHeight="15" x14ac:dyDescent="0.25"/>
  <cols>
    <col min="1" max="1" width="49.85546875" customWidth="1"/>
    <col min="2" max="2" width="11.42578125" customWidth="1"/>
    <col min="3" max="19" width="15.7109375" customWidth="1"/>
  </cols>
  <sheetData>
    <row r="1" spans="1:19" x14ac:dyDescent="0.25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8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1"/>
      <c r="B3" s="1"/>
      <c r="C3" s="1"/>
      <c r="D3" s="1"/>
      <c r="E3" s="1"/>
    </row>
    <row r="4" spans="1:19" ht="24.75" customHeight="1" x14ac:dyDescent="0.25">
      <c r="A4" s="6" t="s">
        <v>33</v>
      </c>
      <c r="B4" s="6" t="s">
        <v>32</v>
      </c>
      <c r="C4" s="7" t="s">
        <v>0</v>
      </c>
      <c r="D4" s="7"/>
      <c r="E4" s="7"/>
      <c r="F4" s="10" t="s">
        <v>24</v>
      </c>
      <c r="G4" s="11"/>
      <c r="H4" s="10" t="s">
        <v>22</v>
      </c>
      <c r="I4" s="11"/>
      <c r="J4" s="10" t="s">
        <v>25</v>
      </c>
      <c r="K4" s="11"/>
      <c r="L4" s="7" t="s">
        <v>27</v>
      </c>
      <c r="M4" s="7"/>
      <c r="N4" s="10" t="s">
        <v>29</v>
      </c>
      <c r="O4" s="11"/>
      <c r="P4" s="10" t="s">
        <v>30</v>
      </c>
      <c r="Q4" s="11"/>
      <c r="R4" s="10" t="s">
        <v>26</v>
      </c>
      <c r="S4" s="11"/>
    </row>
    <row r="5" spans="1:19" x14ac:dyDescent="0.25">
      <c r="A5" s="6"/>
      <c r="B5" s="6"/>
      <c r="C5" s="2" t="s">
        <v>1</v>
      </c>
      <c r="D5" s="3" t="s">
        <v>23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3" t="s">
        <v>1</v>
      </c>
      <c r="O5" s="3" t="s">
        <v>2</v>
      </c>
      <c r="P5" s="3" t="s">
        <v>1</v>
      </c>
      <c r="Q5" s="3" t="s">
        <v>2</v>
      </c>
      <c r="R5" s="2" t="s">
        <v>1</v>
      </c>
      <c r="S5" s="2" t="s">
        <v>2</v>
      </c>
    </row>
    <row r="6" spans="1:19" x14ac:dyDescent="0.25">
      <c r="A6" t="s">
        <v>3</v>
      </c>
      <c r="B6">
        <v>1</v>
      </c>
      <c r="C6" s="4">
        <v>24000</v>
      </c>
      <c r="D6" s="4">
        <v>32769.300000000003</v>
      </c>
      <c r="E6" s="4">
        <v>36046.230000000003</v>
      </c>
      <c r="F6" s="4">
        <v>800</v>
      </c>
      <c r="G6" s="4">
        <v>1201.54</v>
      </c>
      <c r="H6" s="4">
        <v>0</v>
      </c>
      <c r="I6" s="4">
        <v>2000</v>
      </c>
      <c r="J6" s="4">
        <f t="shared" ref="J6:J25" si="0">F6*2.9</f>
        <v>2320</v>
      </c>
      <c r="K6" s="4">
        <f t="shared" ref="K6:K25" si="1">G6*2.9</f>
        <v>3484.4659999999999</v>
      </c>
      <c r="L6" s="4">
        <f t="shared" ref="L6:L25" si="2">F6*0.12328</f>
        <v>98.623999999999995</v>
      </c>
      <c r="M6" s="4">
        <f t="shared" ref="M6:M25" si="3">G6*45</f>
        <v>54069.299999999996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x14ac:dyDescent="0.25">
      <c r="A7" t="s">
        <v>4</v>
      </c>
      <c r="B7">
        <v>1</v>
      </c>
      <c r="C7" s="4">
        <v>15221.6</v>
      </c>
      <c r="D7" s="4">
        <v>24000</v>
      </c>
      <c r="E7" s="4">
        <v>26400</v>
      </c>
      <c r="F7" s="4">
        <v>507.38</v>
      </c>
      <c r="G7" s="4">
        <v>880</v>
      </c>
      <c r="H7" s="4">
        <v>0</v>
      </c>
      <c r="I7" s="4">
        <v>2000</v>
      </c>
      <c r="J7" s="4">
        <f t="shared" si="0"/>
        <v>1471.402</v>
      </c>
      <c r="K7" s="4">
        <f t="shared" si="1"/>
        <v>2552</v>
      </c>
      <c r="L7" s="4">
        <f t="shared" si="2"/>
        <v>62.549806400000001</v>
      </c>
      <c r="M7" s="4">
        <f t="shared" si="3"/>
        <v>39600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5">
      <c r="A8" t="s">
        <v>5</v>
      </c>
      <c r="B8">
        <v>1</v>
      </c>
      <c r="C8" s="4">
        <v>15221.6</v>
      </c>
      <c r="D8" s="4">
        <v>24000</v>
      </c>
      <c r="E8" s="4">
        <v>26400</v>
      </c>
      <c r="F8" s="4">
        <v>507.38</v>
      </c>
      <c r="G8" s="4">
        <v>880</v>
      </c>
      <c r="H8" s="4">
        <v>0</v>
      </c>
      <c r="I8" s="4">
        <v>2000</v>
      </c>
      <c r="J8" s="4">
        <f t="shared" si="0"/>
        <v>1471.402</v>
      </c>
      <c r="K8" s="4">
        <f t="shared" si="1"/>
        <v>2552</v>
      </c>
      <c r="L8" s="4">
        <f t="shared" si="2"/>
        <v>62.549806400000001</v>
      </c>
      <c r="M8" s="4">
        <f t="shared" si="3"/>
        <v>39600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x14ac:dyDescent="0.25">
      <c r="A9" t="s">
        <v>6</v>
      </c>
      <c r="B9">
        <v>1</v>
      </c>
      <c r="C9" s="4">
        <v>11550.9</v>
      </c>
      <c r="D9" s="4">
        <v>12721.5</v>
      </c>
      <c r="E9" s="4">
        <v>15221.6</v>
      </c>
      <c r="F9" s="4">
        <v>385.03</v>
      </c>
      <c r="G9" s="4">
        <v>507.38</v>
      </c>
      <c r="H9" s="4">
        <v>0</v>
      </c>
      <c r="I9" s="4">
        <v>2000</v>
      </c>
      <c r="J9" s="4">
        <f t="shared" si="0"/>
        <v>1116.587</v>
      </c>
      <c r="K9" s="4">
        <f t="shared" si="1"/>
        <v>1471.402</v>
      </c>
      <c r="L9" s="4">
        <f t="shared" si="2"/>
        <v>47.466498399999999</v>
      </c>
      <c r="M9" s="4">
        <f t="shared" si="3"/>
        <v>22832.1</v>
      </c>
      <c r="N9" s="4">
        <f t="shared" ref="N9:N25" si="4">(F9/8)*2</f>
        <v>96.257499999999993</v>
      </c>
      <c r="O9" s="4">
        <f t="shared" ref="O9:O25" si="5">(G9/8*16)+(G9/8*60)</f>
        <v>4820.1099999999997</v>
      </c>
      <c r="P9" s="4">
        <f t="shared" ref="P9:P25" si="6">F9*2</f>
        <v>770.06</v>
      </c>
      <c r="Q9" s="4">
        <f t="shared" ref="Q9:Q25" si="7">G9*8</f>
        <v>4059.04</v>
      </c>
      <c r="R9" s="5">
        <v>0</v>
      </c>
      <c r="S9" s="5">
        <v>500</v>
      </c>
    </row>
    <row r="10" spans="1:19" x14ac:dyDescent="0.25">
      <c r="A10" t="s">
        <v>8</v>
      </c>
      <c r="B10">
        <v>1</v>
      </c>
      <c r="C10" s="4">
        <v>8494.7999999999993</v>
      </c>
      <c r="D10" s="4">
        <v>11550.9</v>
      </c>
      <c r="E10" s="4">
        <v>12721.5</v>
      </c>
      <c r="F10" s="4">
        <v>283.16000000000003</v>
      </c>
      <c r="G10" s="4">
        <v>424.06</v>
      </c>
      <c r="H10" s="4">
        <v>0</v>
      </c>
      <c r="I10" s="4">
        <v>2000</v>
      </c>
      <c r="J10" s="4">
        <f t="shared" si="0"/>
        <v>821.1640000000001</v>
      </c>
      <c r="K10" s="4">
        <f t="shared" si="1"/>
        <v>1229.7739999999999</v>
      </c>
      <c r="L10" s="4">
        <f t="shared" si="2"/>
        <v>34.907964800000002</v>
      </c>
      <c r="M10" s="4">
        <f t="shared" si="3"/>
        <v>19082.7</v>
      </c>
      <c r="N10" s="4">
        <f t="shared" si="4"/>
        <v>70.790000000000006</v>
      </c>
      <c r="O10" s="4">
        <f t="shared" si="5"/>
        <v>4028.5699999999997</v>
      </c>
      <c r="P10" s="4">
        <f t="shared" si="6"/>
        <v>566.32000000000005</v>
      </c>
      <c r="Q10" s="4">
        <f t="shared" si="7"/>
        <v>3392.48</v>
      </c>
      <c r="R10" s="5">
        <v>0</v>
      </c>
      <c r="S10" s="5">
        <v>500</v>
      </c>
    </row>
    <row r="11" spans="1:19" x14ac:dyDescent="0.25">
      <c r="A11" t="s">
        <v>18</v>
      </c>
      <c r="B11">
        <v>1</v>
      </c>
      <c r="C11" s="4">
        <v>11550.9</v>
      </c>
      <c r="D11" s="4">
        <v>12721.5</v>
      </c>
      <c r="E11" s="4">
        <v>15221.6</v>
      </c>
      <c r="F11" s="4">
        <v>385.03</v>
      </c>
      <c r="G11" s="4">
        <v>507.38</v>
      </c>
      <c r="H11" s="4">
        <v>0</v>
      </c>
      <c r="I11" s="4">
        <v>2000</v>
      </c>
      <c r="J11" s="4">
        <f t="shared" si="0"/>
        <v>1116.587</v>
      </c>
      <c r="K11" s="4">
        <f t="shared" si="1"/>
        <v>1471.402</v>
      </c>
      <c r="L11" s="4">
        <f t="shared" si="2"/>
        <v>47.466498399999999</v>
      </c>
      <c r="M11" s="4">
        <f t="shared" si="3"/>
        <v>22832.1</v>
      </c>
      <c r="N11" s="4">
        <f t="shared" si="4"/>
        <v>96.257499999999993</v>
      </c>
      <c r="O11" s="4">
        <f t="shared" si="5"/>
        <v>4820.1099999999997</v>
      </c>
      <c r="P11" s="4">
        <f t="shared" si="6"/>
        <v>770.06</v>
      </c>
      <c r="Q11" s="4">
        <f t="shared" si="7"/>
        <v>4059.04</v>
      </c>
      <c r="R11" s="5">
        <v>0</v>
      </c>
      <c r="S11" s="5">
        <v>500</v>
      </c>
    </row>
    <row r="12" spans="1:19" x14ac:dyDescent="0.25">
      <c r="A12" t="s">
        <v>19</v>
      </c>
      <c r="B12">
        <v>1</v>
      </c>
      <c r="C12" s="4">
        <v>11550.9</v>
      </c>
      <c r="D12" s="4">
        <v>12721.5</v>
      </c>
      <c r="E12" s="4">
        <v>15221.6</v>
      </c>
      <c r="F12" s="4">
        <v>385.03</v>
      </c>
      <c r="G12" s="4">
        <v>507.38</v>
      </c>
      <c r="H12" s="4">
        <v>0</v>
      </c>
      <c r="I12" s="4">
        <v>2000</v>
      </c>
      <c r="J12" s="4">
        <f t="shared" si="0"/>
        <v>1116.587</v>
      </c>
      <c r="K12" s="4">
        <f t="shared" si="1"/>
        <v>1471.402</v>
      </c>
      <c r="L12" s="4">
        <f t="shared" si="2"/>
        <v>47.466498399999999</v>
      </c>
      <c r="M12" s="4">
        <f t="shared" si="3"/>
        <v>22832.1</v>
      </c>
      <c r="N12" s="4">
        <f t="shared" si="4"/>
        <v>96.257499999999993</v>
      </c>
      <c r="O12" s="4">
        <f t="shared" si="5"/>
        <v>4820.1099999999997</v>
      </c>
      <c r="P12" s="4">
        <f t="shared" si="6"/>
        <v>770.06</v>
      </c>
      <c r="Q12" s="4">
        <f t="shared" si="7"/>
        <v>4059.04</v>
      </c>
      <c r="R12" s="5">
        <v>0</v>
      </c>
      <c r="S12" s="5">
        <v>500</v>
      </c>
    </row>
    <row r="13" spans="1:19" x14ac:dyDescent="0.25">
      <c r="A13" t="s">
        <v>20</v>
      </c>
      <c r="B13">
        <v>1</v>
      </c>
      <c r="C13" s="4">
        <v>8494.7999999999993</v>
      </c>
      <c r="D13" s="4">
        <v>11550.9</v>
      </c>
      <c r="E13" s="4">
        <v>12721.5</v>
      </c>
      <c r="F13" s="4">
        <v>283.16000000000003</v>
      </c>
      <c r="G13" s="4">
        <v>424.06</v>
      </c>
      <c r="H13" s="4">
        <v>0</v>
      </c>
      <c r="I13" s="4">
        <v>2000</v>
      </c>
      <c r="J13" s="4">
        <f t="shared" si="0"/>
        <v>821.1640000000001</v>
      </c>
      <c r="K13" s="4">
        <f t="shared" si="1"/>
        <v>1229.7739999999999</v>
      </c>
      <c r="L13" s="4">
        <f t="shared" si="2"/>
        <v>34.907964800000002</v>
      </c>
      <c r="M13" s="4">
        <f t="shared" si="3"/>
        <v>19082.7</v>
      </c>
      <c r="N13" s="4">
        <f t="shared" si="4"/>
        <v>70.790000000000006</v>
      </c>
      <c r="O13" s="4">
        <f t="shared" si="5"/>
        <v>4028.5699999999997</v>
      </c>
      <c r="P13" s="4">
        <f t="shared" si="6"/>
        <v>566.32000000000005</v>
      </c>
      <c r="Q13" s="4">
        <f t="shared" si="7"/>
        <v>3392.48</v>
      </c>
      <c r="R13" s="5">
        <v>0</v>
      </c>
      <c r="S13" s="5">
        <v>500</v>
      </c>
    </row>
    <row r="14" spans="1:19" x14ac:dyDescent="0.25">
      <c r="A14" t="s">
        <v>28</v>
      </c>
      <c r="B14">
        <v>5</v>
      </c>
      <c r="C14" s="4">
        <v>4251</v>
      </c>
      <c r="D14" s="4">
        <v>8494.7999999999993</v>
      </c>
      <c r="E14" s="4">
        <v>12721.5</v>
      </c>
      <c r="F14" s="4">
        <v>141.69999999999999</v>
      </c>
      <c r="G14" s="4">
        <v>424.06</v>
      </c>
      <c r="H14" s="4">
        <v>0</v>
      </c>
      <c r="I14" s="4">
        <v>2000</v>
      </c>
      <c r="J14" s="4">
        <f t="shared" si="0"/>
        <v>410.92999999999995</v>
      </c>
      <c r="K14" s="4">
        <f t="shared" si="1"/>
        <v>1229.7739999999999</v>
      </c>
      <c r="L14" s="4">
        <f t="shared" si="2"/>
        <v>17.468775999999998</v>
      </c>
      <c r="M14" s="4">
        <f t="shared" si="3"/>
        <v>19082.7</v>
      </c>
      <c r="N14" s="4">
        <f t="shared" si="4"/>
        <v>35.424999999999997</v>
      </c>
      <c r="O14" s="4">
        <f t="shared" si="5"/>
        <v>4028.5699999999997</v>
      </c>
      <c r="P14" s="4">
        <f t="shared" si="6"/>
        <v>283.39999999999998</v>
      </c>
      <c r="Q14" s="4">
        <f t="shared" si="7"/>
        <v>3392.48</v>
      </c>
      <c r="R14" s="5">
        <v>0</v>
      </c>
      <c r="S14" s="5">
        <v>500</v>
      </c>
    </row>
    <row r="15" spans="1:19" x14ac:dyDescent="0.25">
      <c r="A15" t="s">
        <v>21</v>
      </c>
      <c r="B15">
        <v>1</v>
      </c>
      <c r="C15" s="4">
        <v>11550.9</v>
      </c>
      <c r="D15" s="4">
        <v>12721.5</v>
      </c>
      <c r="E15" s="4">
        <v>15221.6</v>
      </c>
      <c r="F15" s="4">
        <v>385.03</v>
      </c>
      <c r="G15" s="4">
        <v>507.38</v>
      </c>
      <c r="H15" s="4">
        <v>0</v>
      </c>
      <c r="I15" s="4">
        <v>2000</v>
      </c>
      <c r="J15" s="4">
        <f t="shared" si="0"/>
        <v>1116.587</v>
      </c>
      <c r="K15" s="4">
        <f t="shared" si="1"/>
        <v>1471.402</v>
      </c>
      <c r="L15" s="4">
        <f t="shared" si="2"/>
        <v>47.466498399999999</v>
      </c>
      <c r="M15" s="4">
        <f t="shared" si="3"/>
        <v>22832.1</v>
      </c>
      <c r="N15" s="4">
        <f t="shared" si="4"/>
        <v>96.257499999999993</v>
      </c>
      <c r="O15" s="4">
        <f t="shared" si="5"/>
        <v>4820.1099999999997</v>
      </c>
      <c r="P15" s="4">
        <f t="shared" si="6"/>
        <v>770.06</v>
      </c>
      <c r="Q15" s="4">
        <f t="shared" si="7"/>
        <v>4059.04</v>
      </c>
      <c r="R15" s="5">
        <v>0</v>
      </c>
      <c r="S15" s="5">
        <v>500</v>
      </c>
    </row>
    <row r="16" spans="1:19" x14ac:dyDescent="0.25">
      <c r="A16" t="s">
        <v>9</v>
      </c>
      <c r="B16">
        <v>1</v>
      </c>
      <c r="C16" s="4">
        <v>11550.9</v>
      </c>
      <c r="D16" s="4">
        <v>12721.5</v>
      </c>
      <c r="E16" s="4">
        <v>15221.6</v>
      </c>
      <c r="F16" s="4">
        <v>385.03</v>
      </c>
      <c r="G16" s="4">
        <v>507.38</v>
      </c>
      <c r="H16" s="4">
        <v>0</v>
      </c>
      <c r="I16" s="4">
        <v>2000</v>
      </c>
      <c r="J16" s="4">
        <f t="shared" si="0"/>
        <v>1116.587</v>
      </c>
      <c r="K16" s="4">
        <f t="shared" si="1"/>
        <v>1471.402</v>
      </c>
      <c r="L16" s="4">
        <f t="shared" si="2"/>
        <v>47.466498399999999</v>
      </c>
      <c r="M16" s="4">
        <f t="shared" si="3"/>
        <v>22832.1</v>
      </c>
      <c r="N16" s="4">
        <f t="shared" si="4"/>
        <v>96.257499999999993</v>
      </c>
      <c r="O16" s="4">
        <f t="shared" si="5"/>
        <v>4820.1099999999997</v>
      </c>
      <c r="P16" s="4">
        <f t="shared" si="6"/>
        <v>770.06</v>
      </c>
      <c r="Q16" s="4">
        <f t="shared" si="7"/>
        <v>4059.04</v>
      </c>
      <c r="R16" s="5">
        <v>0</v>
      </c>
      <c r="S16" s="5">
        <v>500</v>
      </c>
    </row>
    <row r="17" spans="1:19" x14ac:dyDescent="0.25">
      <c r="A17" t="s">
        <v>10</v>
      </c>
      <c r="B17">
        <v>2</v>
      </c>
      <c r="C17" s="4">
        <v>11550.9</v>
      </c>
      <c r="D17" s="4">
        <v>12721.5</v>
      </c>
      <c r="E17" s="4">
        <v>15221.6</v>
      </c>
      <c r="F17" s="4">
        <v>385.06</v>
      </c>
      <c r="G17" s="4">
        <v>507.38</v>
      </c>
      <c r="H17" s="4">
        <v>0</v>
      </c>
      <c r="I17" s="4">
        <v>2000</v>
      </c>
      <c r="J17" s="4">
        <f t="shared" si="0"/>
        <v>1116.674</v>
      </c>
      <c r="K17" s="4">
        <f t="shared" si="1"/>
        <v>1471.402</v>
      </c>
      <c r="L17" s="4">
        <f t="shared" si="2"/>
        <v>47.470196800000004</v>
      </c>
      <c r="M17" s="4">
        <f t="shared" si="3"/>
        <v>22832.1</v>
      </c>
      <c r="N17" s="4">
        <f t="shared" si="4"/>
        <v>96.265000000000001</v>
      </c>
      <c r="O17" s="4">
        <f t="shared" si="5"/>
        <v>4820.1099999999997</v>
      </c>
      <c r="P17" s="4">
        <f t="shared" si="6"/>
        <v>770.12</v>
      </c>
      <c r="Q17" s="4">
        <f t="shared" si="7"/>
        <v>4059.04</v>
      </c>
      <c r="R17" s="5">
        <v>0</v>
      </c>
      <c r="S17" s="5">
        <v>500</v>
      </c>
    </row>
    <row r="18" spans="1:19" x14ac:dyDescent="0.25">
      <c r="A18" t="s">
        <v>17</v>
      </c>
      <c r="B18">
        <v>1</v>
      </c>
      <c r="C18" s="4">
        <v>8494.7999999999993</v>
      </c>
      <c r="D18" s="4">
        <v>11550.9</v>
      </c>
      <c r="E18" s="4">
        <v>12721.5</v>
      </c>
      <c r="F18" s="4">
        <v>283.16000000000003</v>
      </c>
      <c r="G18" s="4">
        <v>424.06</v>
      </c>
      <c r="H18" s="4">
        <v>0</v>
      </c>
      <c r="I18" s="4">
        <v>2000</v>
      </c>
      <c r="J18" s="4">
        <f t="shared" si="0"/>
        <v>821.1640000000001</v>
      </c>
      <c r="K18" s="4">
        <f t="shared" si="1"/>
        <v>1229.7739999999999</v>
      </c>
      <c r="L18" s="4">
        <f t="shared" si="2"/>
        <v>34.907964800000002</v>
      </c>
      <c r="M18" s="4">
        <f t="shared" si="3"/>
        <v>19082.7</v>
      </c>
      <c r="N18" s="4">
        <f t="shared" si="4"/>
        <v>70.790000000000006</v>
      </c>
      <c r="O18" s="4">
        <f t="shared" si="5"/>
        <v>4028.5699999999997</v>
      </c>
      <c r="P18" s="4">
        <f t="shared" si="6"/>
        <v>566.32000000000005</v>
      </c>
      <c r="Q18" s="4">
        <f t="shared" si="7"/>
        <v>3392.48</v>
      </c>
      <c r="R18" s="5">
        <v>0</v>
      </c>
      <c r="S18" s="5">
        <v>500</v>
      </c>
    </row>
    <row r="19" spans="1:19" x14ac:dyDescent="0.25">
      <c r="A19" t="s">
        <v>11</v>
      </c>
      <c r="B19">
        <v>7</v>
      </c>
      <c r="C19" s="4">
        <v>4251</v>
      </c>
      <c r="D19" s="4">
        <v>8494.7999999999993</v>
      </c>
      <c r="E19" s="4">
        <v>12721.5</v>
      </c>
      <c r="F19" s="4">
        <v>141.69999999999999</v>
      </c>
      <c r="G19" s="4">
        <v>424.06</v>
      </c>
      <c r="H19" s="4">
        <v>0</v>
      </c>
      <c r="I19" s="4">
        <v>2000</v>
      </c>
      <c r="J19" s="4">
        <f t="shared" si="0"/>
        <v>410.92999999999995</v>
      </c>
      <c r="K19" s="4">
        <f t="shared" si="1"/>
        <v>1229.7739999999999</v>
      </c>
      <c r="L19" s="4">
        <f t="shared" si="2"/>
        <v>17.468775999999998</v>
      </c>
      <c r="M19" s="4">
        <f t="shared" si="3"/>
        <v>19082.7</v>
      </c>
      <c r="N19" s="4">
        <f t="shared" si="4"/>
        <v>35.424999999999997</v>
      </c>
      <c r="O19" s="4">
        <f t="shared" si="5"/>
        <v>4028.5699999999997</v>
      </c>
      <c r="P19" s="4">
        <f t="shared" si="6"/>
        <v>283.39999999999998</v>
      </c>
      <c r="Q19" s="4">
        <f t="shared" si="7"/>
        <v>3392.48</v>
      </c>
      <c r="R19" s="5">
        <v>0</v>
      </c>
      <c r="S19" s="5">
        <v>500</v>
      </c>
    </row>
    <row r="20" spans="1:19" x14ac:dyDescent="0.25">
      <c r="A20" t="s">
        <v>12</v>
      </c>
      <c r="B20">
        <v>3</v>
      </c>
      <c r="C20" s="4">
        <v>4251</v>
      </c>
      <c r="D20" s="4">
        <v>8494.7999999999993</v>
      </c>
      <c r="E20" s="4">
        <v>12721.5</v>
      </c>
      <c r="F20" s="4">
        <v>141.69999999999999</v>
      </c>
      <c r="G20" s="4">
        <v>424.06</v>
      </c>
      <c r="H20" s="4">
        <v>0</v>
      </c>
      <c r="I20" s="4">
        <v>2000</v>
      </c>
      <c r="J20" s="4">
        <f t="shared" si="0"/>
        <v>410.92999999999995</v>
      </c>
      <c r="K20" s="4">
        <f t="shared" si="1"/>
        <v>1229.7739999999999</v>
      </c>
      <c r="L20" s="4">
        <f t="shared" si="2"/>
        <v>17.468775999999998</v>
      </c>
      <c r="M20" s="4">
        <f t="shared" si="3"/>
        <v>19082.7</v>
      </c>
      <c r="N20" s="4">
        <f t="shared" si="4"/>
        <v>35.424999999999997</v>
      </c>
      <c r="O20" s="4">
        <f t="shared" si="5"/>
        <v>4028.5699999999997</v>
      </c>
      <c r="P20" s="4">
        <f t="shared" si="6"/>
        <v>283.39999999999998</v>
      </c>
      <c r="Q20" s="4">
        <f t="shared" si="7"/>
        <v>3392.48</v>
      </c>
      <c r="R20" s="5">
        <v>0</v>
      </c>
      <c r="S20" s="5">
        <v>500</v>
      </c>
    </row>
    <row r="21" spans="1:19" x14ac:dyDescent="0.25">
      <c r="A21" t="s">
        <v>13</v>
      </c>
      <c r="B21">
        <v>1</v>
      </c>
      <c r="C21" s="4">
        <v>4251</v>
      </c>
      <c r="D21" s="4">
        <v>8494.7999999999993</v>
      </c>
      <c r="E21" s="4">
        <v>12721.5</v>
      </c>
      <c r="F21" s="4">
        <v>141.69999999999999</v>
      </c>
      <c r="G21" s="4">
        <v>424.06</v>
      </c>
      <c r="H21" s="4">
        <v>0</v>
      </c>
      <c r="I21" s="4">
        <v>2000</v>
      </c>
      <c r="J21" s="4">
        <f t="shared" si="0"/>
        <v>410.92999999999995</v>
      </c>
      <c r="K21" s="4">
        <f t="shared" si="1"/>
        <v>1229.7739999999999</v>
      </c>
      <c r="L21" s="4">
        <f t="shared" si="2"/>
        <v>17.468775999999998</v>
      </c>
      <c r="M21" s="4">
        <f t="shared" si="3"/>
        <v>19082.7</v>
      </c>
      <c r="N21" s="4">
        <f t="shared" si="4"/>
        <v>35.424999999999997</v>
      </c>
      <c r="O21" s="4">
        <f t="shared" si="5"/>
        <v>4028.5699999999997</v>
      </c>
      <c r="P21" s="4">
        <f t="shared" si="6"/>
        <v>283.39999999999998</v>
      </c>
      <c r="Q21" s="4">
        <f t="shared" si="7"/>
        <v>3392.48</v>
      </c>
      <c r="R21" s="5">
        <v>0</v>
      </c>
      <c r="S21" s="5">
        <v>500</v>
      </c>
    </row>
    <row r="22" spans="1:19" x14ac:dyDescent="0.25">
      <c r="A22" t="s">
        <v>14</v>
      </c>
      <c r="B22">
        <v>3</v>
      </c>
      <c r="C22" s="4">
        <v>4251</v>
      </c>
      <c r="D22" s="4">
        <v>8494.7999999999993</v>
      </c>
      <c r="E22" s="4">
        <v>12721.5</v>
      </c>
      <c r="F22" s="4">
        <v>141.69999999999999</v>
      </c>
      <c r="G22" s="4">
        <v>424.06</v>
      </c>
      <c r="H22" s="4">
        <v>0</v>
      </c>
      <c r="I22" s="4">
        <v>2000</v>
      </c>
      <c r="J22" s="4">
        <f t="shared" si="0"/>
        <v>410.92999999999995</v>
      </c>
      <c r="K22" s="4">
        <f t="shared" si="1"/>
        <v>1229.7739999999999</v>
      </c>
      <c r="L22" s="4">
        <f t="shared" si="2"/>
        <v>17.468775999999998</v>
      </c>
      <c r="M22" s="4">
        <f t="shared" si="3"/>
        <v>19082.7</v>
      </c>
      <c r="N22" s="4">
        <f t="shared" si="4"/>
        <v>35.424999999999997</v>
      </c>
      <c r="O22" s="4">
        <f t="shared" si="5"/>
        <v>4028.5699999999997</v>
      </c>
      <c r="P22" s="4">
        <f t="shared" si="6"/>
        <v>283.39999999999998</v>
      </c>
      <c r="Q22" s="4">
        <f t="shared" si="7"/>
        <v>3392.48</v>
      </c>
      <c r="R22" s="5">
        <v>0</v>
      </c>
      <c r="S22" s="5">
        <v>500</v>
      </c>
    </row>
    <row r="23" spans="1:19" x14ac:dyDescent="0.25">
      <c r="A23" t="s">
        <v>31</v>
      </c>
      <c r="B23">
        <v>1</v>
      </c>
      <c r="C23" s="4">
        <v>6590</v>
      </c>
      <c r="D23" s="4">
        <v>10700</v>
      </c>
      <c r="E23" s="4">
        <v>14260</v>
      </c>
      <c r="F23" s="4">
        <v>219.66</v>
      </c>
      <c r="G23" s="4">
        <v>475.33</v>
      </c>
      <c r="H23" s="4">
        <v>0</v>
      </c>
      <c r="I23" s="4">
        <v>2000</v>
      </c>
      <c r="J23" s="4">
        <f t="shared" si="0"/>
        <v>637.01400000000001</v>
      </c>
      <c r="K23" s="4">
        <f t="shared" si="1"/>
        <v>1378.4569999999999</v>
      </c>
      <c r="L23" s="4">
        <f t="shared" si="2"/>
        <v>27.079684799999999</v>
      </c>
      <c r="M23" s="4">
        <f t="shared" si="3"/>
        <v>21389.85</v>
      </c>
      <c r="N23" s="4">
        <f t="shared" si="4"/>
        <v>54.914999999999999</v>
      </c>
      <c r="O23" s="4">
        <f t="shared" si="5"/>
        <v>4515.6350000000002</v>
      </c>
      <c r="P23" s="4">
        <f t="shared" si="6"/>
        <v>439.32</v>
      </c>
      <c r="Q23" s="4">
        <f t="shared" si="7"/>
        <v>3802.64</v>
      </c>
      <c r="R23" s="5">
        <v>0</v>
      </c>
      <c r="S23" s="5">
        <v>500</v>
      </c>
    </row>
    <row r="24" spans="1:19" x14ac:dyDescent="0.25">
      <c r="A24" t="s">
        <v>15</v>
      </c>
      <c r="B24">
        <v>5</v>
      </c>
      <c r="C24" s="4">
        <v>6590</v>
      </c>
      <c r="D24" s="4">
        <v>10700</v>
      </c>
      <c r="E24" s="4">
        <v>14260</v>
      </c>
      <c r="F24" s="4">
        <v>219.66</v>
      </c>
      <c r="G24" s="4">
        <v>475.33</v>
      </c>
      <c r="H24" s="4">
        <v>0</v>
      </c>
      <c r="I24" s="4">
        <v>2000</v>
      </c>
      <c r="J24" s="4">
        <f t="shared" si="0"/>
        <v>637.01400000000001</v>
      </c>
      <c r="K24" s="4">
        <f t="shared" si="1"/>
        <v>1378.4569999999999</v>
      </c>
      <c r="L24" s="4">
        <f t="shared" si="2"/>
        <v>27.079684799999999</v>
      </c>
      <c r="M24" s="4">
        <f t="shared" si="3"/>
        <v>21389.85</v>
      </c>
      <c r="N24" s="4">
        <f t="shared" si="4"/>
        <v>54.914999999999999</v>
      </c>
      <c r="O24" s="4">
        <f t="shared" si="5"/>
        <v>4515.6350000000002</v>
      </c>
      <c r="P24" s="4">
        <f t="shared" si="6"/>
        <v>439.32</v>
      </c>
      <c r="Q24" s="4">
        <f t="shared" si="7"/>
        <v>3802.64</v>
      </c>
      <c r="R24" s="5">
        <v>0</v>
      </c>
      <c r="S24" s="5">
        <v>500</v>
      </c>
    </row>
    <row r="25" spans="1:19" x14ac:dyDescent="0.25">
      <c r="A25" t="s">
        <v>16</v>
      </c>
      <c r="B25">
        <v>5</v>
      </c>
      <c r="C25" s="4">
        <v>4251</v>
      </c>
      <c r="D25" s="4">
        <v>6590</v>
      </c>
      <c r="E25" s="4">
        <v>8494.7999999999993</v>
      </c>
      <c r="F25" s="4">
        <v>141.69999999999999</v>
      </c>
      <c r="G25" s="4">
        <v>283.16000000000003</v>
      </c>
      <c r="H25" s="4">
        <v>0</v>
      </c>
      <c r="I25" s="4">
        <v>2000</v>
      </c>
      <c r="J25" s="4">
        <f t="shared" si="0"/>
        <v>410.92999999999995</v>
      </c>
      <c r="K25" s="4">
        <f t="shared" si="1"/>
        <v>821.1640000000001</v>
      </c>
      <c r="L25" s="4">
        <f t="shared" si="2"/>
        <v>17.468775999999998</v>
      </c>
      <c r="M25" s="4">
        <f t="shared" si="3"/>
        <v>12742.2</v>
      </c>
      <c r="N25" s="4">
        <f t="shared" si="4"/>
        <v>35.424999999999997</v>
      </c>
      <c r="O25" s="4">
        <f t="shared" si="5"/>
        <v>2690.0200000000004</v>
      </c>
      <c r="P25" s="4">
        <f t="shared" si="6"/>
        <v>283.39999999999998</v>
      </c>
      <c r="Q25" s="4">
        <f t="shared" si="7"/>
        <v>2265.2800000000002</v>
      </c>
      <c r="R25" s="5">
        <v>0</v>
      </c>
      <c r="S25" s="5">
        <v>500</v>
      </c>
    </row>
  </sheetData>
  <mergeCells count="12">
    <mergeCell ref="A4:A5"/>
    <mergeCell ref="B4:B5"/>
    <mergeCell ref="C4:E4"/>
    <mergeCell ref="A1:S1"/>
    <mergeCell ref="A2:S2"/>
    <mergeCell ref="F4:G4"/>
    <mergeCell ref="H4:I4"/>
    <mergeCell ref="J4:K4"/>
    <mergeCell ref="L4:M4"/>
    <mergeCell ref="R4:S4"/>
    <mergeCell ref="N4:O4"/>
    <mergeCell ref="P4:Q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Aurelio Gonzalez Hernandez</dc:creator>
  <cp:lastModifiedBy>Manuel Aurelio Gonzalez Hernandez</cp:lastModifiedBy>
  <cp:lastPrinted>2022-01-19T15:39:54Z</cp:lastPrinted>
  <dcterms:created xsi:type="dcterms:W3CDTF">2021-08-26T19:49:04Z</dcterms:created>
  <dcterms:modified xsi:type="dcterms:W3CDTF">2023-01-26T15:46:07Z</dcterms:modified>
</cp:coreProperties>
</file>