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3\LDF\2do Trimestre\"/>
    </mc:Choice>
  </mc:AlternateContent>
  <xr:revisionPtr revIDLastSave="0" documentId="13_ncr:1_{9DC04717-0C8D-4FB3-AA21-059C024761E6}" xr6:coauthVersionLast="36" xr6:coauthVersionMax="36" xr10:uidLastSave="{00000000-0000-0000-0000-000000000000}"/>
  <bookViews>
    <workbookView xWindow="0" yWindow="0" windowWidth="21600" windowHeight="9105" xr2:uid="{FA1FC0D7-D78D-4346-8F6D-2346D590E2A2}"/>
  </bookViews>
  <sheets>
    <sheet name="LDF F6a) EG modif" sheetId="1" r:id="rId1"/>
  </sheets>
  <externalReferences>
    <externalReference r:id="rId2"/>
  </externalReferences>
  <definedNames>
    <definedName name="_xlnm.Print_Area" localSheetId="0">'LDF F6a) EG modif'!$A$1:$H$178</definedName>
    <definedName name="_xlnm.Print_Titles" localSheetId="0">'LDF F6a) EG modif'!$1:$7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9" i="1" l="1"/>
  <c r="E149" i="1" s="1"/>
  <c r="C168" i="1" l="1"/>
  <c r="H167" i="1"/>
  <c r="G166" i="1"/>
  <c r="F166" i="1"/>
  <c r="D166" i="1"/>
  <c r="G165" i="1"/>
  <c r="F165" i="1"/>
  <c r="D165" i="1"/>
  <c r="E165" i="1" s="1"/>
  <c r="G164" i="1"/>
  <c r="F164" i="1"/>
  <c r="D164" i="1"/>
  <c r="E164" i="1" s="1"/>
  <c r="C163" i="1"/>
  <c r="G161" i="1"/>
  <c r="F161" i="1"/>
  <c r="D161" i="1"/>
  <c r="E161" i="1" s="1"/>
  <c r="G160" i="1"/>
  <c r="F160" i="1"/>
  <c r="D160" i="1"/>
  <c r="E160" i="1" s="1"/>
  <c r="G158" i="1"/>
  <c r="F158" i="1"/>
  <c r="D158" i="1"/>
  <c r="E158" i="1" s="1"/>
  <c r="H158" i="1" s="1"/>
  <c r="G157" i="1"/>
  <c r="F157" i="1"/>
  <c r="D157" i="1"/>
  <c r="E157" i="1" s="1"/>
  <c r="G156" i="1"/>
  <c r="F156" i="1"/>
  <c r="D156" i="1"/>
  <c r="E156" i="1" s="1"/>
  <c r="G155" i="1"/>
  <c r="F155" i="1"/>
  <c r="D155" i="1"/>
  <c r="G154" i="1"/>
  <c r="F154" i="1"/>
  <c r="D154" i="1"/>
  <c r="E154" i="1" s="1"/>
  <c r="H154" i="1" s="1"/>
  <c r="C153" i="1"/>
  <c r="F148" i="1"/>
  <c r="F137" i="1"/>
  <c r="C137" i="1"/>
  <c r="C126" i="1"/>
  <c r="C104" i="1"/>
  <c r="C95" i="1"/>
  <c r="G84" i="1"/>
  <c r="C84" i="1"/>
  <c r="H83" i="1"/>
  <c r="G82" i="1"/>
  <c r="F82" i="1"/>
  <c r="D82" i="1"/>
  <c r="E82" i="1" s="1"/>
  <c r="G81" i="1"/>
  <c r="F81" i="1"/>
  <c r="D81" i="1"/>
  <c r="E81" i="1" s="1"/>
  <c r="G80" i="1"/>
  <c r="F80" i="1"/>
  <c r="D80" i="1"/>
  <c r="C79" i="1"/>
  <c r="H78" i="1"/>
  <c r="G77" i="1"/>
  <c r="F77" i="1"/>
  <c r="H77" i="1" s="1"/>
  <c r="D77" i="1"/>
  <c r="E76" i="1" s="1"/>
  <c r="G76" i="1"/>
  <c r="F76" i="1"/>
  <c r="D76" i="1"/>
  <c r="G74" i="1"/>
  <c r="F74" i="1"/>
  <c r="D74" i="1"/>
  <c r="E74" i="1" s="1"/>
  <c r="G73" i="1"/>
  <c r="F73" i="1"/>
  <c r="D73" i="1"/>
  <c r="E73" i="1" s="1"/>
  <c r="G72" i="1"/>
  <c r="F72" i="1"/>
  <c r="D72" i="1"/>
  <c r="E72" i="1" s="1"/>
  <c r="G71" i="1"/>
  <c r="F71" i="1"/>
  <c r="D71" i="1"/>
  <c r="E71" i="1" s="1"/>
  <c r="H71" i="1" s="1"/>
  <c r="G70" i="1"/>
  <c r="F70" i="1"/>
  <c r="D70" i="1"/>
  <c r="E70" i="1" s="1"/>
  <c r="C69" i="1"/>
  <c r="C64" i="1"/>
  <c r="F31" i="1"/>
  <c r="D31" i="1"/>
  <c r="G104" i="1" l="1"/>
  <c r="C20" i="1"/>
  <c r="G79" i="1"/>
  <c r="C53" i="1"/>
  <c r="D64" i="1"/>
  <c r="H72" i="1"/>
  <c r="H82" i="1"/>
  <c r="G20" i="1"/>
  <c r="G11" i="1"/>
  <c r="G53" i="1"/>
  <c r="F69" i="1"/>
  <c r="D115" i="1"/>
  <c r="F153" i="1"/>
  <c r="H157" i="1"/>
  <c r="H165" i="1"/>
  <c r="G95" i="1"/>
  <c r="H74" i="1"/>
  <c r="H81" i="1"/>
  <c r="H156" i="1"/>
  <c r="H161" i="1"/>
  <c r="G148" i="1"/>
  <c r="F42" i="1"/>
  <c r="D126" i="1"/>
  <c r="C42" i="1"/>
  <c r="C148" i="1"/>
  <c r="C11" i="1"/>
  <c r="D11" i="1"/>
  <c r="D20" i="1"/>
  <c r="E20" i="1"/>
  <c r="H73" i="1"/>
  <c r="D84" i="1"/>
  <c r="E31" i="1"/>
  <c r="E53" i="1"/>
  <c r="E42" i="1"/>
  <c r="E11" i="1"/>
  <c r="G42" i="1"/>
  <c r="F11" i="1"/>
  <c r="F20" i="1"/>
  <c r="C31" i="1"/>
  <c r="G31" i="1"/>
  <c r="D42" i="1"/>
  <c r="F53" i="1"/>
  <c r="F64" i="1"/>
  <c r="D69" i="1"/>
  <c r="F95" i="1"/>
  <c r="E104" i="1"/>
  <c r="E80" i="1"/>
  <c r="D79" i="1"/>
  <c r="E126" i="1"/>
  <c r="E69" i="1"/>
  <c r="H70" i="1"/>
  <c r="D53" i="1"/>
  <c r="G64" i="1"/>
  <c r="F79" i="1"/>
  <c r="F84" i="1"/>
  <c r="G69" i="1"/>
  <c r="H76" i="1"/>
  <c r="D95" i="1"/>
  <c r="F115" i="1"/>
  <c r="C115" i="1"/>
  <c r="F126" i="1"/>
  <c r="G137" i="1"/>
  <c r="G153" i="1"/>
  <c r="H164" i="1"/>
  <c r="D163" i="1"/>
  <c r="E166" i="1"/>
  <c r="F168" i="1"/>
  <c r="D153" i="1"/>
  <c r="E155" i="1"/>
  <c r="F163" i="1"/>
  <c r="D104" i="1"/>
  <c r="F104" i="1"/>
  <c r="G115" i="1"/>
  <c r="G126" i="1"/>
  <c r="D137" i="1"/>
  <c r="H160" i="1"/>
  <c r="G168" i="1"/>
  <c r="D148" i="1"/>
  <c r="G163" i="1"/>
  <c r="D168" i="1"/>
  <c r="H69" i="1" l="1"/>
  <c r="C9" i="1"/>
  <c r="H11" i="1"/>
  <c r="D9" i="1"/>
  <c r="H42" i="1"/>
  <c r="H20" i="1"/>
  <c r="C93" i="1"/>
  <c r="D93" i="1"/>
  <c r="H166" i="1"/>
  <c r="E163" i="1"/>
  <c r="H163" i="1" s="1"/>
  <c r="E115" i="1"/>
  <c r="H115" i="1" s="1"/>
  <c r="H53" i="1"/>
  <c r="F93" i="1"/>
  <c r="F9" i="1"/>
  <c r="E95" i="1"/>
  <c r="E153" i="1"/>
  <c r="H155" i="1"/>
  <c r="H64" i="1"/>
  <c r="E64" i="1"/>
  <c r="E168" i="1"/>
  <c r="H168" i="1" s="1"/>
  <c r="E79" i="1"/>
  <c r="H79" i="1" s="1"/>
  <c r="H80" i="1"/>
  <c r="E148" i="1"/>
  <c r="H126" i="1"/>
  <c r="H104" i="1"/>
  <c r="H84" i="1"/>
  <c r="E84" i="1"/>
  <c r="H31" i="1"/>
  <c r="E137" i="1"/>
  <c r="G93" i="1"/>
  <c r="G9" i="1"/>
  <c r="H9" i="1" l="1"/>
  <c r="E9" i="1"/>
  <c r="C177" i="1"/>
  <c r="G177" i="1"/>
  <c r="H148" i="1"/>
  <c r="H153" i="1"/>
  <c r="H137" i="1"/>
  <c r="H95" i="1"/>
  <c r="E93" i="1"/>
  <c r="F177" i="1"/>
  <c r="D177" i="1"/>
  <c r="E177" i="1" l="1"/>
  <c r="H93" i="1"/>
  <c r="H177" i="1" l="1"/>
</calcChain>
</file>

<file path=xl/sharedStrings.xml><?xml version="1.0" encoding="utf-8"?>
<sst xmlns="http://schemas.openxmlformats.org/spreadsheetml/2006/main" count="169" uniqueCount="90">
  <si>
    <t>MUNICIPIO DE DURANGO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</si>
  <si>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</si>
  <si>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</si>
  <si>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</si>
  <si>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</si>
  <si>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</si>
  <si>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</si>
  <si>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</si>
  <si>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</si>
  <si>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</si>
  <si>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</si>
  <si>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</si>
  <si>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</si>
  <si>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</si>
  <si>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</si>
  <si>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</si>
  <si>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</si>
  <si>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</si>
  <si>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</si>
  <si>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</si>
  <si>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</si>
  <si>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</si>
  <si>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</si>
  <si>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</si>
  <si>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</si>
  <si>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</si>
  <si>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</si>
  <si>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</si>
  <si>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</si>
  <si>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</si>
  <si>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</si>
  <si>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 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</si>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</sst>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4" fontId="5" fillId="2" borderId="12" xfId="1" applyNumberFormat="1" applyFont="1" applyFill="1" applyBorder="1" applyAlignment="1">
      <alignment horizontal="center" vertical="center"/>
    </xf>
    <xf numFmtId="4" fontId="5" fillId="3" borderId="12" xfId="1" applyNumberFormat="1" applyFont="1" applyFill="1" applyBorder="1" applyAlignment="1">
      <alignment horizontal="center" vertical="center" wrapText="1"/>
    </xf>
    <xf numFmtId="4" fontId="5" fillId="3" borderId="12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" fontId="6" fillId="0" borderId="14" xfId="1" applyNumberFormat="1" applyFont="1" applyFill="1" applyBorder="1" applyAlignment="1">
      <alignment horizontal="right" vertical="center"/>
    </xf>
    <xf numFmtId="4" fontId="8" fillId="0" borderId="15" xfId="1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" fontId="9" fillId="0" borderId="15" xfId="1" applyNumberFormat="1" applyFont="1" applyBorder="1" applyAlignment="1">
      <alignment horizontal="right" vertical="center"/>
    </xf>
    <xf numFmtId="4" fontId="9" fillId="0" borderId="15" xfId="1" applyNumberFormat="1" applyFont="1" applyFill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4" fontId="11" fillId="0" borderId="15" xfId="1" applyNumberFormat="1" applyFont="1" applyBorder="1" applyAlignment="1">
      <alignment horizontal="right"/>
    </xf>
    <xf numFmtId="4" fontId="11" fillId="0" borderId="15" xfId="1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" fontId="12" fillId="0" borderId="15" xfId="1" applyNumberFormat="1" applyFont="1" applyBorder="1" applyAlignment="1">
      <alignment horizontal="right"/>
    </xf>
    <xf numFmtId="4" fontId="12" fillId="0" borderId="15" xfId="1" applyNumberFormat="1" applyFont="1" applyFill="1" applyBorder="1" applyAlignment="1">
      <alignment horizontal="right"/>
    </xf>
    <xf numFmtId="4" fontId="12" fillId="0" borderId="15" xfId="1" applyNumberFormat="1" applyFont="1" applyBorder="1" applyAlignment="1">
      <alignment horizontal="right" vertical="center"/>
    </xf>
    <xf numFmtId="4" fontId="12" fillId="0" borderId="15" xfId="1" applyNumberFormat="1" applyFont="1" applyFill="1" applyBorder="1" applyAlignment="1">
      <alignment horizontal="righ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4" fontId="10" fillId="0" borderId="16" xfId="1" applyNumberFormat="1" applyFont="1" applyBorder="1" applyAlignment="1">
      <alignment horizontal="right" vertical="center"/>
    </xf>
    <xf numFmtId="4" fontId="10" fillId="0" borderId="16" xfId="1" applyNumberFormat="1" applyFont="1" applyFill="1" applyBorder="1" applyAlignment="1">
      <alignment horizontal="right" vertical="center"/>
    </xf>
    <xf numFmtId="4" fontId="3" fillId="0" borderId="0" xfId="1" applyNumberFormat="1" applyFont="1" applyAlignment="1">
      <alignment horizontal="right"/>
    </xf>
    <xf numFmtId="4" fontId="3" fillId="0" borderId="0" xfId="1" applyNumberFormat="1" applyFont="1" applyFill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" fontId="5" fillId="2" borderId="9" xfId="1" applyNumberFormat="1" applyFont="1" applyFill="1" applyBorder="1" applyAlignment="1">
      <alignment horizontal="center" vertical="center"/>
    </xf>
    <xf numFmtId="4" fontId="5" fillId="2" borderId="10" xfId="1" applyNumberFormat="1" applyFont="1" applyFill="1" applyBorder="1" applyAlignment="1">
      <alignment horizontal="center" vertical="center"/>
    </xf>
    <xf numFmtId="4" fontId="5" fillId="2" borderId="11" xfId="1" applyNumberFormat="1" applyFont="1" applyFill="1" applyBorder="1" applyAlignment="1">
      <alignment horizontal="center" vertical="center"/>
    </xf>
    <xf numFmtId="4" fontId="5" fillId="2" borderId="12" xfId="1" applyNumberFormat="1" applyFont="1" applyFill="1" applyBorder="1" applyAlignment="1">
      <alignment horizontal="center" vertical="center"/>
    </xf>
    <xf numFmtId="4" fontId="5" fillId="2" borderId="13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4" xfId="1" applyFont="1" applyBorder="1" applyAlignment="1">
      <alignment horizontal="left" vertical="center"/>
    </xf>
    <xf numFmtId="164" fontId="7" fillId="0" borderId="0" xfId="1" applyFont="1" applyBorder="1" applyAlignment="1">
      <alignment horizontal="left" vertical="center"/>
    </xf>
    <xf numFmtId="4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_drosales/Desktop/4.-ARCHIVOS%202023/ESTADOS%20FIN%20ORACLE%20ok/3.-Informes%20Marzo%202023/Est%20fin,%20ing,%20egr%20y%20balanzas%20ma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per"/>
      <sheetName val="bal acum"/>
      <sheetName val="bal det acum"/>
      <sheetName val="bal det per"/>
      <sheetName val="egr"/>
      <sheetName val="ing"/>
      <sheetName val="esf"/>
      <sheetName val="ea"/>
      <sheetName val="ecsf"/>
      <sheetName val="eepe-cog"/>
      <sheetName val="esf det"/>
      <sheetName val="esf clas"/>
      <sheetName val="eai"/>
      <sheetName val="efe"/>
      <sheetName val="evhp"/>
      <sheetName val="eaepe-ldf"/>
      <sheetName val="eadyop-ldf"/>
      <sheetName val="eai det-ldf"/>
      <sheetName val="esf-ldf"/>
      <sheetName val="eaepe-ldf-ca"/>
      <sheetName val="eaepe-ldf-cf"/>
      <sheetName val="bal pre-ldf"/>
      <sheetName val="eaepe-ca"/>
      <sheetName val="eaepe-ffun"/>
      <sheetName val="eaepe-tg"/>
      <sheetName val="am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4">
          <cell r="C14">
            <v>451288759.62</v>
          </cell>
        </row>
        <row r="81">
          <cell r="D81">
            <v>0</v>
          </cell>
          <cell r="F81">
            <v>0</v>
          </cell>
          <cell r="G81">
            <v>0</v>
          </cell>
        </row>
        <row r="82">
          <cell r="D82">
            <v>0</v>
          </cell>
          <cell r="F82">
            <v>0</v>
          </cell>
          <cell r="G82">
            <v>0</v>
          </cell>
        </row>
        <row r="83">
          <cell r="D83">
            <v>0</v>
          </cell>
          <cell r="F83">
            <v>0</v>
          </cell>
          <cell r="G83">
            <v>0</v>
          </cell>
        </row>
        <row r="84">
          <cell r="D84">
            <v>0</v>
          </cell>
          <cell r="F84">
            <v>0</v>
          </cell>
          <cell r="G84">
            <v>0</v>
          </cell>
        </row>
        <row r="85">
          <cell r="D85">
            <v>0</v>
          </cell>
          <cell r="F85">
            <v>0</v>
          </cell>
          <cell r="G85">
            <v>0</v>
          </cell>
        </row>
        <row r="87">
          <cell r="D87">
            <v>0</v>
          </cell>
          <cell r="F87">
            <v>0</v>
          </cell>
          <cell r="G87">
            <v>0</v>
          </cell>
        </row>
        <row r="88">
          <cell r="D88">
            <v>0</v>
          </cell>
          <cell r="F88">
            <v>0</v>
          </cell>
          <cell r="G88">
            <v>0</v>
          </cell>
        </row>
        <row r="92">
          <cell r="D92">
            <v>0</v>
          </cell>
          <cell r="F92">
            <v>0</v>
          </cell>
          <cell r="G92">
            <v>0</v>
          </cell>
        </row>
        <row r="93">
          <cell r="D93">
            <v>0</v>
          </cell>
          <cell r="F93">
            <v>0</v>
          </cell>
          <cell r="G93">
            <v>0</v>
          </cell>
        </row>
        <row r="94">
          <cell r="D94">
            <v>0</v>
          </cell>
          <cell r="G94">
            <v>0</v>
          </cell>
        </row>
        <row r="177">
          <cell r="D177">
            <v>0</v>
          </cell>
          <cell r="F177">
            <v>0</v>
          </cell>
          <cell r="G177">
            <v>0</v>
          </cell>
        </row>
        <row r="178">
          <cell r="D178">
            <v>0</v>
          </cell>
          <cell r="F178">
            <v>0</v>
          </cell>
          <cell r="G178">
            <v>0</v>
          </cell>
        </row>
        <row r="179">
          <cell r="D179">
            <v>0</v>
          </cell>
          <cell r="F179">
            <v>0</v>
          </cell>
          <cell r="G179">
            <v>0</v>
          </cell>
        </row>
        <row r="180">
          <cell r="D180">
            <v>0</v>
          </cell>
          <cell r="F180">
            <v>0</v>
          </cell>
          <cell r="G180">
            <v>0</v>
          </cell>
        </row>
        <row r="181">
          <cell r="D181">
            <v>0</v>
          </cell>
          <cell r="F181">
            <v>0</v>
          </cell>
          <cell r="G181">
            <v>0</v>
          </cell>
        </row>
        <row r="183">
          <cell r="D183">
            <v>0</v>
          </cell>
          <cell r="F183">
            <v>0</v>
          </cell>
          <cell r="G183">
            <v>0</v>
          </cell>
        </row>
        <row r="184">
          <cell r="D184">
            <v>0</v>
          </cell>
          <cell r="F184">
            <v>0</v>
          </cell>
          <cell r="G184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D189">
            <v>0</v>
          </cell>
          <cell r="F189">
            <v>0</v>
          </cell>
          <cell r="G189">
            <v>0</v>
          </cell>
        </row>
        <row r="190">
          <cell r="D190">
            <v>0</v>
          </cell>
          <cell r="F190">
            <v>0</v>
          </cell>
          <cell r="G190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F107E-DEF3-4FF9-A425-062F78E0DDBC}">
  <sheetPr>
    <tabColor theme="5" tint="0.39997558519241921"/>
    <pageSetUpPr fitToPage="1"/>
  </sheetPr>
  <dimension ref="A1:I178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178" sqref="D178"/>
    </sheetView>
  </sheetViews>
  <sheetFormatPr baseColWidth="10" defaultRowHeight="12" x14ac:dyDescent="0.2"/>
  <cols>
    <col min="1" max="1" width="2.85546875" style="1" customWidth="1"/>
    <col min="2" max="2" width="47.140625" style="1" customWidth="1"/>
    <col min="3" max="3" width="16.140625" style="27" bestFit="1" customWidth="1"/>
    <col min="4" max="4" width="15.5703125" style="28" bestFit="1" customWidth="1"/>
    <col min="5" max="5" width="16.140625" style="27" bestFit="1" customWidth="1"/>
    <col min="6" max="6" width="14.42578125" style="27" bestFit="1" customWidth="1"/>
    <col min="7" max="7" width="14.42578125" style="28" bestFit="1" customWidth="1"/>
    <col min="8" max="8" width="16.140625" style="27" bestFit="1" customWidth="1"/>
    <col min="9" max="9" width="11.7109375" style="1" bestFit="1" customWidth="1"/>
    <col min="10" max="16384" width="11.42578125" style="1"/>
  </cols>
  <sheetData>
    <row r="1" spans="1:8" ht="15" x14ac:dyDescent="0.2">
      <c r="A1" s="38" t="s">
        <v>0</v>
      </c>
      <c r="B1" s="39"/>
      <c r="C1" s="39"/>
      <c r="D1" s="39"/>
      <c r="E1" s="39"/>
      <c r="F1" s="39"/>
      <c r="G1" s="39"/>
      <c r="H1" s="40"/>
    </row>
    <row r="2" spans="1:8" ht="15" x14ac:dyDescent="0.2">
      <c r="A2" s="41" t="s">
        <v>1</v>
      </c>
      <c r="B2" s="42"/>
      <c r="C2" s="42"/>
      <c r="D2" s="42"/>
      <c r="E2" s="42"/>
      <c r="F2" s="42"/>
      <c r="G2" s="42"/>
      <c r="H2" s="43"/>
    </row>
    <row r="3" spans="1:8" ht="15" x14ac:dyDescent="0.2">
      <c r="A3" s="41" t="s">
        <v>2</v>
      </c>
      <c r="B3" s="42"/>
      <c r="C3" s="42"/>
      <c r="D3" s="42"/>
      <c r="E3" s="42"/>
      <c r="F3" s="42"/>
      <c r="G3" s="42"/>
      <c r="H3" s="43"/>
    </row>
    <row r="4" spans="1:8" ht="15" x14ac:dyDescent="0.2">
      <c r="A4" s="41" t="s">
        <v>89</v>
      </c>
      <c r="B4" s="42"/>
      <c r="C4" s="42"/>
      <c r="D4" s="42"/>
      <c r="E4" s="42"/>
      <c r="F4" s="42"/>
      <c r="G4" s="42"/>
      <c r="H4" s="43"/>
    </row>
    <row r="5" spans="1:8" ht="15.75" thickBot="1" x14ac:dyDescent="0.25">
      <c r="A5" s="44" t="s">
        <v>3</v>
      </c>
      <c r="B5" s="45"/>
      <c r="C5" s="45"/>
      <c r="D5" s="45"/>
      <c r="E5" s="45"/>
      <c r="F5" s="45"/>
      <c r="G5" s="45"/>
      <c r="H5" s="46"/>
    </row>
    <row r="6" spans="1:8" ht="13.5" thickBot="1" x14ac:dyDescent="0.25">
      <c r="A6" s="29" t="s">
        <v>4</v>
      </c>
      <c r="B6" s="30"/>
      <c r="C6" s="33" t="s">
        <v>5</v>
      </c>
      <c r="D6" s="34"/>
      <c r="E6" s="34"/>
      <c r="F6" s="34"/>
      <c r="G6" s="35"/>
      <c r="H6" s="36" t="s">
        <v>6</v>
      </c>
    </row>
    <row r="7" spans="1:8" ht="37.5" customHeight="1" thickBot="1" x14ac:dyDescent="0.25">
      <c r="A7" s="31"/>
      <c r="B7" s="32"/>
      <c r="C7" s="2" t="s">
        <v>7</v>
      </c>
      <c r="D7" s="3" t="s">
        <v>8</v>
      </c>
      <c r="E7" s="2" t="s">
        <v>9</v>
      </c>
      <c r="F7" s="2" t="s">
        <v>10</v>
      </c>
      <c r="G7" s="4" t="s">
        <v>11</v>
      </c>
      <c r="H7" s="37"/>
    </row>
    <row r="8" spans="1:8" ht="12.75" x14ac:dyDescent="0.2">
      <c r="A8" s="5"/>
      <c r="B8" s="6"/>
      <c r="C8" s="7"/>
      <c r="D8" s="7"/>
      <c r="E8" s="7"/>
      <c r="F8" s="7"/>
      <c r="G8" s="7"/>
      <c r="H8" s="7"/>
    </row>
    <row r="9" spans="1:8" ht="12.75" x14ac:dyDescent="0.2">
      <c r="A9" s="47" t="s">
        <v>12</v>
      </c>
      <c r="B9" s="48"/>
      <c r="C9" s="8">
        <f t="shared" ref="C9:G9" si="0">C11+C20+C31+C42+C53+C64+C69+C79+C84</f>
        <v>2250953730.0000005</v>
      </c>
      <c r="D9" s="8">
        <f>D11+D20+D31+D42+D53+D64+D69+D79+D84</f>
        <v>311744132.16999996</v>
      </c>
      <c r="E9" s="8">
        <f t="shared" si="0"/>
        <v>2562697862.1700001</v>
      </c>
      <c r="F9" s="8">
        <f>F11+F20+F31+F42+F53+F64+F69+F79+F84</f>
        <v>966109231.4799999</v>
      </c>
      <c r="G9" s="8">
        <f t="shared" si="0"/>
        <v>929764667.2299999</v>
      </c>
      <c r="H9" s="8">
        <f>H11+H20+H31+H42+H53+H64+H69+H79+H84</f>
        <v>1596588630.6900001</v>
      </c>
    </row>
    <row r="10" spans="1:8" ht="12.75" x14ac:dyDescent="0.2">
      <c r="A10" s="9"/>
      <c r="B10" s="10"/>
      <c r="C10" s="11"/>
      <c r="D10" s="12"/>
      <c r="E10" s="11"/>
      <c r="F10" s="11"/>
      <c r="G10" s="12"/>
      <c r="H10" s="11"/>
    </row>
    <row r="11" spans="1:8" ht="12.75" x14ac:dyDescent="0.2">
      <c r="A11" s="47" t="s">
        <v>13</v>
      </c>
      <c r="B11" s="48"/>
      <c r="C11" s="11">
        <f t="shared" ref="C11:H11" si="1">SUM(C12:C18)</f>
        <v>976074044.91000009</v>
      </c>
      <c r="D11" s="12">
        <f>SUM(D12:D18)</f>
        <v>-17376999.999999996</v>
      </c>
      <c r="E11" s="11">
        <f t="shared" si="1"/>
        <v>958697044.90999997</v>
      </c>
      <c r="F11" s="11">
        <f t="shared" si="1"/>
        <v>407305029.38999999</v>
      </c>
      <c r="G11" s="12">
        <f t="shared" si="1"/>
        <v>406904367.19999999</v>
      </c>
      <c r="H11" s="11">
        <f t="shared" si="1"/>
        <v>551392015.51999998</v>
      </c>
    </row>
    <row r="12" spans="1:8" ht="25.5" x14ac:dyDescent="0.2">
      <c r="A12" s="13"/>
      <c r="B12" s="14" t="s">
        <v>14</v>
      </c>
      <c r="C12" s="15">
        <v>451288759.62</v>
      </c>
      <c r="D12" s="16">
        <v>-37781165.969999999</v>
      </c>
      <c r="E12" s="15">
        <v>413507593.64999998</v>
      </c>
      <c r="F12" s="15">
        <v>193665583.91</v>
      </c>
      <c r="G12" s="16">
        <v>193665583.91</v>
      </c>
      <c r="H12" s="15">
        <v>219842009.74000001</v>
      </c>
    </row>
    <row r="13" spans="1:8" ht="25.5" x14ac:dyDescent="0.2">
      <c r="A13" s="13"/>
      <c r="B13" s="14" t="s">
        <v>15</v>
      </c>
      <c r="C13" s="15">
        <v>57624159.340000004</v>
      </c>
      <c r="D13" s="16">
        <v>8947069.4600000009</v>
      </c>
      <c r="E13" s="15">
        <v>66571228.799999997</v>
      </c>
      <c r="F13" s="15">
        <v>33829192.189999998</v>
      </c>
      <c r="G13" s="16">
        <v>33829192.189999998</v>
      </c>
      <c r="H13" s="15">
        <v>32742036.609999999</v>
      </c>
    </row>
    <row r="14" spans="1:8" ht="12.75" x14ac:dyDescent="0.2">
      <c r="A14" s="13"/>
      <c r="B14" s="17" t="s">
        <v>16</v>
      </c>
      <c r="C14" s="16">
        <v>234043284.22</v>
      </c>
      <c r="D14" s="16">
        <v>3119400.14</v>
      </c>
      <c r="E14" s="16">
        <v>237162684.36000001</v>
      </c>
      <c r="F14" s="15">
        <v>74786753.810000002</v>
      </c>
      <c r="G14" s="16">
        <v>74786753.810000002</v>
      </c>
      <c r="H14" s="16">
        <v>162375930.55000001</v>
      </c>
    </row>
    <row r="15" spans="1:8" ht="12.75" x14ac:dyDescent="0.2">
      <c r="A15" s="13"/>
      <c r="B15" s="17" t="s">
        <v>17</v>
      </c>
      <c r="C15" s="16">
        <v>101533606.40000001</v>
      </c>
      <c r="D15" s="16">
        <v>3158307.05</v>
      </c>
      <c r="E15" s="16">
        <v>104691913.45</v>
      </c>
      <c r="F15" s="15">
        <v>51470317.18</v>
      </c>
      <c r="G15" s="16">
        <v>51121462.18</v>
      </c>
      <c r="H15" s="16">
        <v>53221596.270000003</v>
      </c>
    </row>
    <row r="16" spans="1:8" ht="12.75" x14ac:dyDescent="0.2">
      <c r="A16" s="13"/>
      <c r="B16" s="18" t="s">
        <v>18</v>
      </c>
      <c r="C16" s="16">
        <v>109332883.64</v>
      </c>
      <c r="D16" s="16">
        <v>10671731.74</v>
      </c>
      <c r="E16" s="16">
        <v>120004615.38</v>
      </c>
      <c r="F16" s="15">
        <v>53553182.299999997</v>
      </c>
      <c r="G16" s="16">
        <v>53501375.109999999</v>
      </c>
      <c r="H16" s="16">
        <v>66451433.079999998</v>
      </c>
    </row>
    <row r="17" spans="1:8" ht="12.75" x14ac:dyDescent="0.2">
      <c r="A17" s="13"/>
      <c r="B17" s="18" t="s">
        <v>19</v>
      </c>
      <c r="C17" s="16">
        <v>22251351.690000001</v>
      </c>
      <c r="D17" s="16">
        <v>-5492342.4199999999</v>
      </c>
      <c r="E17" s="16">
        <v>16759009.27</v>
      </c>
      <c r="F17" s="15">
        <v>0</v>
      </c>
      <c r="G17" s="16">
        <v>0</v>
      </c>
      <c r="H17" s="16">
        <v>16759009.27</v>
      </c>
    </row>
    <row r="18" spans="1:8" ht="12.75" x14ac:dyDescent="0.2">
      <c r="A18" s="13"/>
      <c r="B18" s="18" t="s">
        <v>20</v>
      </c>
      <c r="C18" s="16">
        <v>0</v>
      </c>
      <c r="D18" s="16">
        <v>0</v>
      </c>
      <c r="E18" s="16">
        <v>0</v>
      </c>
      <c r="F18" s="15">
        <v>0</v>
      </c>
      <c r="G18" s="16">
        <v>0</v>
      </c>
      <c r="H18" s="16">
        <v>0</v>
      </c>
    </row>
    <row r="19" spans="1:8" ht="12.75" x14ac:dyDescent="0.2">
      <c r="A19" s="13"/>
      <c r="B19" s="18"/>
      <c r="C19" s="16"/>
      <c r="D19" s="16"/>
      <c r="E19" s="16"/>
      <c r="F19" s="16"/>
      <c r="G19" s="16"/>
      <c r="H19" s="16"/>
    </row>
    <row r="20" spans="1:8" ht="21" customHeight="1" x14ac:dyDescent="0.2">
      <c r="A20" s="49" t="s">
        <v>21</v>
      </c>
      <c r="B20" s="50"/>
      <c r="C20" s="11">
        <f t="shared" ref="C20:H20" si="2">SUM(C21:C29)</f>
        <v>192176550.12</v>
      </c>
      <c r="D20" s="12">
        <f>SUM(D21:D29)</f>
        <v>17677672.179999996</v>
      </c>
      <c r="E20" s="11">
        <f t="shared" si="2"/>
        <v>209854222.29999998</v>
      </c>
      <c r="F20" s="11">
        <f t="shared" si="2"/>
        <v>61044686.020000003</v>
      </c>
      <c r="G20" s="12">
        <f t="shared" si="2"/>
        <v>46586110.180000007</v>
      </c>
      <c r="H20" s="11">
        <f t="shared" si="2"/>
        <v>148809536.28000003</v>
      </c>
    </row>
    <row r="21" spans="1:8" ht="25.5" x14ac:dyDescent="0.2">
      <c r="A21" s="13"/>
      <c r="B21" s="14" t="s">
        <v>22</v>
      </c>
      <c r="C21" s="15">
        <v>14738784.560000001</v>
      </c>
      <c r="D21" s="16">
        <v>-351004.91</v>
      </c>
      <c r="E21" s="15">
        <v>14387779.65</v>
      </c>
      <c r="F21" s="15">
        <v>5205289.03</v>
      </c>
      <c r="G21" s="16">
        <v>3382107.35</v>
      </c>
      <c r="H21" s="15">
        <v>9182490.6199999992</v>
      </c>
    </row>
    <row r="22" spans="1:8" ht="12.75" x14ac:dyDescent="0.2">
      <c r="A22" s="13"/>
      <c r="B22" s="14" t="s">
        <v>23</v>
      </c>
      <c r="C22" s="15">
        <v>10637400</v>
      </c>
      <c r="D22" s="16">
        <v>430815.78</v>
      </c>
      <c r="E22" s="15">
        <v>11068215.779999999</v>
      </c>
      <c r="F22" s="15">
        <v>4096644.27</v>
      </c>
      <c r="G22" s="16">
        <v>3382191.85</v>
      </c>
      <c r="H22" s="15">
        <v>6971571.5099999998</v>
      </c>
    </row>
    <row r="23" spans="1:8" ht="25.5" x14ac:dyDescent="0.2">
      <c r="A23" s="13"/>
      <c r="B23" s="14" t="s">
        <v>24</v>
      </c>
      <c r="C23" s="15">
        <v>0</v>
      </c>
      <c r="D23" s="16">
        <v>0</v>
      </c>
      <c r="E23" s="15">
        <v>0</v>
      </c>
      <c r="F23" s="15">
        <v>0</v>
      </c>
      <c r="G23" s="16">
        <v>0</v>
      </c>
      <c r="H23" s="15">
        <v>0</v>
      </c>
    </row>
    <row r="24" spans="1:8" ht="25.5" x14ac:dyDescent="0.2">
      <c r="A24" s="13"/>
      <c r="B24" s="14" t="s">
        <v>25</v>
      </c>
      <c r="C24" s="15">
        <v>45818993.310000002</v>
      </c>
      <c r="D24" s="16">
        <v>30573810.989999998</v>
      </c>
      <c r="E24" s="15">
        <v>76392804.299999997</v>
      </c>
      <c r="F24" s="15">
        <v>21155322.510000002</v>
      </c>
      <c r="G24" s="16">
        <v>16648749.130000001</v>
      </c>
      <c r="H24" s="15">
        <v>55237481.789999999</v>
      </c>
    </row>
    <row r="25" spans="1:8" ht="25.5" x14ac:dyDescent="0.2">
      <c r="A25" s="13"/>
      <c r="B25" s="14" t="s">
        <v>26</v>
      </c>
      <c r="C25" s="15">
        <v>12308580</v>
      </c>
      <c r="D25" s="16">
        <v>4662492.0199999996</v>
      </c>
      <c r="E25" s="15">
        <v>16971072.02</v>
      </c>
      <c r="F25" s="15">
        <v>2814813.23</v>
      </c>
      <c r="G25" s="16">
        <v>2063947.63</v>
      </c>
      <c r="H25" s="15">
        <v>14156258.789999999</v>
      </c>
    </row>
    <row r="26" spans="1:8" ht="12.75" x14ac:dyDescent="0.2">
      <c r="A26" s="13"/>
      <c r="B26" s="14" t="s">
        <v>27</v>
      </c>
      <c r="C26" s="15">
        <v>65726884.25</v>
      </c>
      <c r="D26" s="16">
        <v>22370.1</v>
      </c>
      <c r="E26" s="15">
        <v>65749254.350000001</v>
      </c>
      <c r="F26" s="15">
        <v>23330951.93</v>
      </c>
      <c r="G26" s="16">
        <v>19387213.739999998</v>
      </c>
      <c r="H26" s="15">
        <v>42418302.420000002</v>
      </c>
    </row>
    <row r="27" spans="1:8" ht="25.5" x14ac:dyDescent="0.2">
      <c r="A27" s="13"/>
      <c r="B27" s="14" t="s">
        <v>28</v>
      </c>
      <c r="C27" s="15">
        <v>33813111</v>
      </c>
      <c r="D27" s="16">
        <v>-19624822.84</v>
      </c>
      <c r="E27" s="15">
        <v>14188288.16</v>
      </c>
      <c r="F27" s="15">
        <v>1387493.84</v>
      </c>
      <c r="G27" s="16">
        <v>350816.92</v>
      </c>
      <c r="H27" s="15">
        <v>12800794.32</v>
      </c>
    </row>
    <row r="28" spans="1:8" ht="12.75" x14ac:dyDescent="0.2">
      <c r="A28" s="13"/>
      <c r="B28" s="14" t="s">
        <v>29</v>
      </c>
      <c r="C28" s="15">
        <v>0</v>
      </c>
      <c r="D28" s="16">
        <v>0</v>
      </c>
      <c r="E28" s="15">
        <v>0</v>
      </c>
      <c r="F28" s="15">
        <v>0</v>
      </c>
      <c r="G28" s="16">
        <v>0</v>
      </c>
      <c r="H28" s="15">
        <v>0</v>
      </c>
    </row>
    <row r="29" spans="1:8" ht="12.75" x14ac:dyDescent="0.2">
      <c r="A29" s="13"/>
      <c r="B29" s="14" t="s">
        <v>30</v>
      </c>
      <c r="C29" s="15">
        <v>9132797</v>
      </c>
      <c r="D29" s="16">
        <v>1964011.04</v>
      </c>
      <c r="E29" s="15">
        <v>11096808.039999999</v>
      </c>
      <c r="F29" s="15">
        <v>3054171.21</v>
      </c>
      <c r="G29" s="16">
        <v>1371083.56</v>
      </c>
      <c r="H29" s="15">
        <v>8042636.8300000001</v>
      </c>
    </row>
    <row r="30" spans="1:8" ht="12.75" x14ac:dyDescent="0.2">
      <c r="A30" s="13"/>
      <c r="B30" s="18"/>
      <c r="C30" s="19"/>
      <c r="D30" s="20"/>
      <c r="E30" s="19"/>
      <c r="F30" s="19"/>
      <c r="G30" s="20"/>
      <c r="H30" s="19" t="s">
        <v>31</v>
      </c>
    </row>
    <row r="31" spans="1:8" ht="12.75" x14ac:dyDescent="0.2">
      <c r="A31" s="47" t="s">
        <v>32</v>
      </c>
      <c r="B31" s="48"/>
      <c r="C31" s="11">
        <f t="shared" ref="C31:H31" si="3">SUM(C32:C40)</f>
        <v>442161087.16999996</v>
      </c>
      <c r="D31" s="12">
        <f>SUM(D32:D40)</f>
        <v>52153914.520000011</v>
      </c>
      <c r="E31" s="11">
        <f t="shared" si="3"/>
        <v>494315001.69000006</v>
      </c>
      <c r="F31" s="11">
        <f>SUM(F32:F40)</f>
        <v>162081136.27000001</v>
      </c>
      <c r="G31" s="12">
        <f t="shared" si="3"/>
        <v>144490637.38</v>
      </c>
      <c r="H31" s="11">
        <f t="shared" si="3"/>
        <v>332233865.42000002</v>
      </c>
    </row>
    <row r="32" spans="1:8" ht="12.75" x14ac:dyDescent="0.2">
      <c r="A32" s="13"/>
      <c r="B32" s="14" t="s">
        <v>33</v>
      </c>
      <c r="C32" s="19">
        <v>98612470.930000007</v>
      </c>
      <c r="D32" s="20">
        <v>-1877225.95</v>
      </c>
      <c r="E32" s="19">
        <v>96735244.980000004</v>
      </c>
      <c r="F32" s="19">
        <v>50606575.039999999</v>
      </c>
      <c r="G32" s="20">
        <v>49422383.5</v>
      </c>
      <c r="H32" s="19">
        <v>46128669.939999998</v>
      </c>
    </row>
    <row r="33" spans="1:8" ht="12.75" x14ac:dyDescent="0.2">
      <c r="A33" s="13"/>
      <c r="B33" s="14" t="s">
        <v>34</v>
      </c>
      <c r="C33" s="19">
        <v>106636041.7</v>
      </c>
      <c r="D33" s="20">
        <v>10936245.550000001</v>
      </c>
      <c r="E33" s="19">
        <v>117572287.25</v>
      </c>
      <c r="F33" s="19">
        <v>17011462.199999999</v>
      </c>
      <c r="G33" s="20">
        <v>13983070.439999999</v>
      </c>
      <c r="H33" s="19">
        <v>100560825.05</v>
      </c>
    </row>
    <row r="34" spans="1:8" ht="25.5" x14ac:dyDescent="0.2">
      <c r="A34" s="13"/>
      <c r="B34" s="14" t="s">
        <v>35</v>
      </c>
      <c r="C34" s="19">
        <v>38791982.240000002</v>
      </c>
      <c r="D34" s="20">
        <v>23980050.399999999</v>
      </c>
      <c r="E34" s="19">
        <v>62772032.640000001</v>
      </c>
      <c r="F34" s="19">
        <v>20203304.530000001</v>
      </c>
      <c r="G34" s="20">
        <v>17497212.920000002</v>
      </c>
      <c r="H34" s="19">
        <v>42568728.109999999</v>
      </c>
    </row>
    <row r="35" spans="1:8" ht="12.75" x14ac:dyDescent="0.2">
      <c r="A35" s="13"/>
      <c r="B35" s="14" t="s">
        <v>36</v>
      </c>
      <c r="C35" s="19">
        <v>13711396.689999999</v>
      </c>
      <c r="D35" s="20">
        <v>-2718223.22</v>
      </c>
      <c r="E35" s="19">
        <v>10993173.470000001</v>
      </c>
      <c r="F35" s="19">
        <v>7917640.2999999998</v>
      </c>
      <c r="G35" s="20">
        <v>7725754.9400000004</v>
      </c>
      <c r="H35" s="19">
        <v>3075533.17</v>
      </c>
    </row>
    <row r="36" spans="1:8" ht="25.5" x14ac:dyDescent="0.2">
      <c r="A36" s="13"/>
      <c r="B36" s="14" t="s">
        <v>37</v>
      </c>
      <c r="C36" s="19">
        <v>105795864.09</v>
      </c>
      <c r="D36" s="20">
        <v>1960833.1</v>
      </c>
      <c r="E36" s="19">
        <v>107756697.19</v>
      </c>
      <c r="F36" s="19">
        <v>9813428.9299999997</v>
      </c>
      <c r="G36" s="20">
        <v>8247469.6699999999</v>
      </c>
      <c r="H36" s="19">
        <v>97943268.260000005</v>
      </c>
    </row>
    <row r="37" spans="1:8" ht="12.75" x14ac:dyDescent="0.2">
      <c r="A37" s="13"/>
      <c r="B37" s="14" t="s">
        <v>38</v>
      </c>
      <c r="C37" s="19">
        <v>28392040</v>
      </c>
      <c r="D37" s="20">
        <v>-1815040</v>
      </c>
      <c r="E37" s="19">
        <v>26577000</v>
      </c>
      <c r="F37" s="19">
        <v>12680406.390000001</v>
      </c>
      <c r="G37" s="20">
        <v>10298591.4</v>
      </c>
      <c r="H37" s="19">
        <v>13896593.609999999</v>
      </c>
    </row>
    <row r="38" spans="1:8" ht="12.75" x14ac:dyDescent="0.2">
      <c r="A38" s="13"/>
      <c r="B38" s="14" t="s">
        <v>39</v>
      </c>
      <c r="C38" s="19">
        <v>2704960</v>
      </c>
      <c r="D38" s="20">
        <v>887725.43</v>
      </c>
      <c r="E38" s="19">
        <v>3592685.43</v>
      </c>
      <c r="F38" s="19">
        <v>1029684.34</v>
      </c>
      <c r="G38" s="20">
        <v>886587.24</v>
      </c>
      <c r="H38" s="19">
        <v>2563001.09</v>
      </c>
    </row>
    <row r="39" spans="1:8" ht="12.75" x14ac:dyDescent="0.2">
      <c r="A39" s="13"/>
      <c r="B39" s="14" t="s">
        <v>40</v>
      </c>
      <c r="C39" s="19">
        <v>22836754.059999999</v>
      </c>
      <c r="D39" s="20">
        <v>23698249.760000002</v>
      </c>
      <c r="E39" s="19">
        <v>46535003.82</v>
      </c>
      <c r="F39" s="19">
        <v>33526394.859999999</v>
      </c>
      <c r="G39" s="20">
        <v>27669555.02</v>
      </c>
      <c r="H39" s="19">
        <v>13008608.960000001</v>
      </c>
    </row>
    <row r="40" spans="1:8" ht="12.75" x14ac:dyDescent="0.2">
      <c r="A40" s="13"/>
      <c r="B40" s="18" t="s">
        <v>41</v>
      </c>
      <c r="C40" s="19">
        <v>24679577.460000001</v>
      </c>
      <c r="D40" s="20">
        <v>-2898700.55</v>
      </c>
      <c r="E40" s="19">
        <v>21780876.91</v>
      </c>
      <c r="F40" s="19">
        <v>9292239.6799999997</v>
      </c>
      <c r="G40" s="20">
        <v>8760012.25</v>
      </c>
      <c r="H40" s="19">
        <v>12488637.23</v>
      </c>
    </row>
    <row r="41" spans="1:8" ht="12.75" x14ac:dyDescent="0.2">
      <c r="A41" s="13"/>
      <c r="B41" s="18"/>
      <c r="C41" s="19"/>
      <c r="D41" s="20"/>
      <c r="E41" s="19"/>
      <c r="F41" s="19"/>
      <c r="G41" s="20"/>
      <c r="H41" s="19"/>
    </row>
    <row r="42" spans="1:8" ht="12.75" x14ac:dyDescent="0.2">
      <c r="A42" s="47" t="s">
        <v>42</v>
      </c>
      <c r="B42" s="48"/>
      <c r="C42" s="11">
        <f t="shared" ref="C42:H42" si="4">SUM(C43:C51)</f>
        <v>310623093.35000002</v>
      </c>
      <c r="D42" s="12">
        <f>SUM(D43:D51)</f>
        <v>71954689.939999998</v>
      </c>
      <c r="E42" s="11">
        <f t="shared" si="4"/>
        <v>382577783.29000002</v>
      </c>
      <c r="F42" s="11">
        <f t="shared" si="4"/>
        <v>204582650.64000002</v>
      </c>
      <c r="G42" s="12">
        <f t="shared" si="4"/>
        <v>202038471.38</v>
      </c>
      <c r="H42" s="11">
        <f t="shared" si="4"/>
        <v>177995132.65000001</v>
      </c>
    </row>
    <row r="43" spans="1:8" ht="25.5" x14ac:dyDescent="0.2">
      <c r="A43" s="13"/>
      <c r="B43" s="14" t="s">
        <v>43</v>
      </c>
      <c r="C43" s="19">
        <v>0</v>
      </c>
      <c r="D43" s="20">
        <v>0</v>
      </c>
      <c r="E43" s="19">
        <v>0</v>
      </c>
      <c r="F43" s="19">
        <v>0</v>
      </c>
      <c r="G43" s="20">
        <v>0</v>
      </c>
      <c r="H43" s="19">
        <v>0</v>
      </c>
    </row>
    <row r="44" spans="1:8" ht="12.75" x14ac:dyDescent="0.2">
      <c r="A44" s="13"/>
      <c r="B44" s="14" t="s">
        <v>44</v>
      </c>
      <c r="C44" s="19">
        <v>132322201.38</v>
      </c>
      <c r="D44" s="20">
        <v>29000000</v>
      </c>
      <c r="E44" s="19">
        <v>161322201.38</v>
      </c>
      <c r="F44" s="19">
        <v>58917084.240000002</v>
      </c>
      <c r="G44" s="20">
        <v>58917084.240000002</v>
      </c>
      <c r="H44" s="19">
        <v>102405117.14</v>
      </c>
    </row>
    <row r="45" spans="1:8" ht="12.75" x14ac:dyDescent="0.2">
      <c r="A45" s="13"/>
      <c r="B45" s="14" t="s">
        <v>45</v>
      </c>
      <c r="C45" s="19">
        <v>114148608.69</v>
      </c>
      <c r="D45" s="20">
        <v>20966696.359999999</v>
      </c>
      <c r="E45" s="19">
        <v>135115305.05000001</v>
      </c>
      <c r="F45" s="19">
        <v>124666576.92</v>
      </c>
      <c r="G45" s="20">
        <v>124666576.92</v>
      </c>
      <c r="H45" s="19">
        <v>10448728.130000001</v>
      </c>
    </row>
    <row r="46" spans="1:8" ht="12.75" x14ac:dyDescent="0.2">
      <c r="A46" s="13"/>
      <c r="B46" s="14" t="s">
        <v>46</v>
      </c>
      <c r="C46" s="19">
        <v>63052283.280000001</v>
      </c>
      <c r="D46" s="20">
        <v>21987993.579999998</v>
      </c>
      <c r="E46" s="19">
        <v>85040276.859999999</v>
      </c>
      <c r="F46" s="19">
        <v>20348212.52</v>
      </c>
      <c r="G46" s="20">
        <v>17804033.260000002</v>
      </c>
      <c r="H46" s="19">
        <v>64692064.340000004</v>
      </c>
    </row>
    <row r="47" spans="1:8" ht="12.75" x14ac:dyDescent="0.2">
      <c r="A47" s="13"/>
      <c r="B47" s="14" t="s">
        <v>47</v>
      </c>
      <c r="C47" s="19">
        <v>1100000</v>
      </c>
      <c r="D47" s="20">
        <v>0</v>
      </c>
      <c r="E47" s="19">
        <v>1100000</v>
      </c>
      <c r="F47" s="19">
        <v>650776.96</v>
      </c>
      <c r="G47" s="20">
        <v>650776.96</v>
      </c>
      <c r="H47" s="19">
        <v>449223.04</v>
      </c>
    </row>
    <row r="48" spans="1:8" ht="25.5" x14ac:dyDescent="0.2">
      <c r="A48" s="13"/>
      <c r="B48" s="14" t="s">
        <v>48</v>
      </c>
      <c r="C48" s="19">
        <v>0</v>
      </c>
      <c r="D48" s="20">
        <v>0</v>
      </c>
      <c r="E48" s="19">
        <v>0</v>
      </c>
      <c r="F48" s="19">
        <v>0</v>
      </c>
      <c r="G48" s="20">
        <v>0</v>
      </c>
      <c r="H48" s="19">
        <v>0</v>
      </c>
    </row>
    <row r="49" spans="1:8" ht="12.75" x14ac:dyDescent="0.2">
      <c r="A49" s="13"/>
      <c r="B49" s="14" t="s">
        <v>49</v>
      </c>
      <c r="C49" s="19">
        <v>0</v>
      </c>
      <c r="D49" s="20">
        <v>0</v>
      </c>
      <c r="E49" s="19">
        <v>0</v>
      </c>
      <c r="F49" s="19">
        <v>0</v>
      </c>
      <c r="G49" s="20">
        <v>0</v>
      </c>
      <c r="H49" s="19">
        <v>0</v>
      </c>
    </row>
    <row r="50" spans="1:8" ht="12.75" x14ac:dyDescent="0.2">
      <c r="A50" s="13"/>
      <c r="B50" s="18" t="s">
        <v>50</v>
      </c>
      <c r="C50" s="19">
        <v>0</v>
      </c>
      <c r="D50" s="20">
        <v>0</v>
      </c>
      <c r="E50" s="19">
        <v>0</v>
      </c>
      <c r="F50" s="19">
        <v>0</v>
      </c>
      <c r="G50" s="20">
        <v>0</v>
      </c>
      <c r="H50" s="19">
        <v>0</v>
      </c>
    </row>
    <row r="51" spans="1:8" ht="12.75" x14ac:dyDescent="0.2">
      <c r="A51" s="13"/>
      <c r="B51" s="18" t="s">
        <v>51</v>
      </c>
      <c r="C51" s="19">
        <v>0</v>
      </c>
      <c r="D51" s="20">
        <v>0</v>
      </c>
      <c r="E51" s="19">
        <v>0</v>
      </c>
      <c r="F51" s="19">
        <v>0</v>
      </c>
      <c r="G51" s="20">
        <v>0</v>
      </c>
      <c r="H51" s="19">
        <v>0</v>
      </c>
    </row>
    <row r="52" spans="1:8" ht="12.75" x14ac:dyDescent="0.2">
      <c r="A52" s="13"/>
      <c r="B52" s="18"/>
      <c r="C52" s="21"/>
      <c r="D52" s="22"/>
      <c r="E52" s="21"/>
      <c r="F52" s="21"/>
      <c r="G52" s="22"/>
      <c r="H52" s="21"/>
    </row>
    <row r="53" spans="1:8" ht="12.75" x14ac:dyDescent="0.2">
      <c r="A53" s="47" t="s">
        <v>52</v>
      </c>
      <c r="B53" s="48"/>
      <c r="C53" s="11">
        <f t="shared" ref="C53:H53" si="5">SUM(C54:C62)</f>
        <v>8419257.4199999999</v>
      </c>
      <c r="D53" s="12">
        <f>SUM(D54:D62)</f>
        <v>28114239.449999999</v>
      </c>
      <c r="E53" s="11">
        <f t="shared" si="5"/>
        <v>36533496.869999997</v>
      </c>
      <c r="F53" s="11">
        <f t="shared" si="5"/>
        <v>3630485.12</v>
      </c>
      <c r="G53" s="12">
        <f t="shared" si="5"/>
        <v>2400375.29</v>
      </c>
      <c r="H53" s="11">
        <f t="shared" si="5"/>
        <v>32903011.75</v>
      </c>
    </row>
    <row r="54" spans="1:8" ht="12.75" x14ac:dyDescent="0.2">
      <c r="A54" s="13"/>
      <c r="B54" s="18" t="s">
        <v>53</v>
      </c>
      <c r="C54" s="19">
        <v>0</v>
      </c>
      <c r="D54" s="20">
        <v>1617711.76</v>
      </c>
      <c r="E54" s="19">
        <v>1617711.76</v>
      </c>
      <c r="F54" s="19">
        <v>1225382.54</v>
      </c>
      <c r="G54" s="20">
        <v>975432.91</v>
      </c>
      <c r="H54" s="19">
        <v>392329.22</v>
      </c>
    </row>
    <row r="55" spans="1:8" ht="12.75" x14ac:dyDescent="0.2">
      <c r="A55" s="13"/>
      <c r="B55" s="18" t="s">
        <v>54</v>
      </c>
      <c r="C55" s="19">
        <v>0</v>
      </c>
      <c r="D55" s="20">
        <v>64000</v>
      </c>
      <c r="E55" s="19">
        <v>64000</v>
      </c>
      <c r="F55" s="19">
        <v>60847</v>
      </c>
      <c r="G55" s="20">
        <v>60847</v>
      </c>
      <c r="H55" s="19">
        <v>3153</v>
      </c>
    </row>
    <row r="56" spans="1:8" ht="12.75" x14ac:dyDescent="0.2">
      <c r="A56" s="13"/>
      <c r="B56" s="18" t="s">
        <v>55</v>
      </c>
      <c r="C56" s="19">
        <v>0</v>
      </c>
      <c r="D56" s="20">
        <v>3032939</v>
      </c>
      <c r="E56" s="19">
        <v>3032939</v>
      </c>
      <c r="F56" s="19">
        <v>18560</v>
      </c>
      <c r="G56" s="20">
        <v>0</v>
      </c>
      <c r="H56" s="19">
        <v>3014379</v>
      </c>
    </row>
    <row r="57" spans="1:8" ht="12.75" x14ac:dyDescent="0.2">
      <c r="A57" s="13"/>
      <c r="B57" s="18" t="s">
        <v>56</v>
      </c>
      <c r="C57" s="19">
        <v>8419257.4199999999</v>
      </c>
      <c r="D57" s="20">
        <v>10393661</v>
      </c>
      <c r="E57" s="19">
        <v>18812918.420000002</v>
      </c>
      <c r="F57" s="19">
        <v>2001380</v>
      </c>
      <c r="G57" s="20">
        <v>1238880</v>
      </c>
      <c r="H57" s="19">
        <v>16811538.420000002</v>
      </c>
    </row>
    <row r="58" spans="1:8" ht="12.75" x14ac:dyDescent="0.2">
      <c r="A58" s="13"/>
      <c r="B58" s="18" t="s">
        <v>57</v>
      </c>
      <c r="C58" s="19">
        <v>0</v>
      </c>
      <c r="D58" s="20">
        <v>0</v>
      </c>
      <c r="E58" s="19">
        <v>0</v>
      </c>
      <c r="F58" s="19">
        <v>0</v>
      </c>
      <c r="G58" s="20">
        <v>0</v>
      </c>
      <c r="H58" s="19">
        <v>0</v>
      </c>
    </row>
    <row r="59" spans="1:8" ht="12.75" x14ac:dyDescent="0.2">
      <c r="A59" s="13"/>
      <c r="B59" s="18" t="s">
        <v>58</v>
      </c>
      <c r="C59" s="19">
        <v>0</v>
      </c>
      <c r="D59" s="20">
        <v>13005927.689999999</v>
      </c>
      <c r="E59" s="19">
        <v>13005927.689999999</v>
      </c>
      <c r="F59" s="19">
        <v>324315.58</v>
      </c>
      <c r="G59" s="20">
        <v>125215.38</v>
      </c>
      <c r="H59" s="19">
        <v>12681612.109999999</v>
      </c>
    </row>
    <row r="60" spans="1:8" ht="12.75" x14ac:dyDescent="0.2">
      <c r="A60" s="13"/>
      <c r="B60" s="18" t="s">
        <v>59</v>
      </c>
      <c r="C60" s="19">
        <v>0</v>
      </c>
      <c r="D60" s="20">
        <v>0</v>
      </c>
      <c r="E60" s="19">
        <v>0</v>
      </c>
      <c r="F60" s="19">
        <v>0</v>
      </c>
      <c r="G60" s="20">
        <v>0</v>
      </c>
      <c r="H60" s="19">
        <v>0</v>
      </c>
    </row>
    <row r="61" spans="1:8" ht="12.75" x14ac:dyDescent="0.2">
      <c r="A61" s="13"/>
      <c r="B61" s="18" t="s">
        <v>60</v>
      </c>
      <c r="C61" s="15">
        <v>0</v>
      </c>
      <c r="D61" s="20">
        <v>0</v>
      </c>
      <c r="E61" s="15">
        <v>0</v>
      </c>
      <c r="F61" s="19">
        <v>0</v>
      </c>
      <c r="G61" s="20">
        <v>0</v>
      </c>
      <c r="H61" s="15">
        <v>0</v>
      </c>
    </row>
    <row r="62" spans="1:8" ht="12.75" x14ac:dyDescent="0.2">
      <c r="A62" s="13"/>
      <c r="B62" s="18" t="s">
        <v>61</v>
      </c>
      <c r="C62" s="15">
        <v>0</v>
      </c>
      <c r="D62" s="20">
        <v>0</v>
      </c>
      <c r="E62" s="15">
        <v>0</v>
      </c>
      <c r="F62" s="19">
        <v>0</v>
      </c>
      <c r="G62" s="20">
        <v>0</v>
      </c>
      <c r="H62" s="15">
        <v>0</v>
      </c>
    </row>
    <row r="63" spans="1:8" ht="12.75" x14ac:dyDescent="0.2">
      <c r="A63" s="13"/>
      <c r="B63" s="18"/>
      <c r="C63" s="21"/>
      <c r="D63" s="22"/>
      <c r="E63" s="21"/>
      <c r="F63" s="21"/>
      <c r="G63" s="22"/>
      <c r="H63" s="21"/>
    </row>
    <row r="64" spans="1:8" ht="12.75" x14ac:dyDescent="0.2">
      <c r="A64" s="47" t="s">
        <v>62</v>
      </c>
      <c r="B64" s="48"/>
      <c r="C64" s="11">
        <f t="shared" ref="C64:H64" si="6">SUM(C65:C67)</f>
        <v>192449405</v>
      </c>
      <c r="D64" s="12">
        <f>SUM(D65:D67)</f>
        <v>134720616.07999998</v>
      </c>
      <c r="E64" s="11">
        <f t="shared" si="6"/>
        <v>327170021.07999998</v>
      </c>
      <c r="F64" s="11">
        <f t="shared" si="6"/>
        <v>41264091.739999995</v>
      </c>
      <c r="G64" s="12">
        <f t="shared" si="6"/>
        <v>41143553.5</v>
      </c>
      <c r="H64" s="11">
        <f t="shared" si="6"/>
        <v>285905929.34000003</v>
      </c>
    </row>
    <row r="65" spans="1:8" ht="12.75" x14ac:dyDescent="0.2">
      <c r="A65" s="13"/>
      <c r="B65" s="18" t="s">
        <v>63</v>
      </c>
      <c r="C65" s="15">
        <v>192449405</v>
      </c>
      <c r="D65" s="16">
        <v>104964991.13</v>
      </c>
      <c r="E65" s="15">
        <v>297414396.13</v>
      </c>
      <c r="F65" s="15">
        <v>33983113.409999996</v>
      </c>
      <c r="G65" s="16">
        <v>33862575.170000002</v>
      </c>
      <c r="H65" s="15">
        <v>263431282.72</v>
      </c>
    </row>
    <row r="66" spans="1:8" ht="12.75" x14ac:dyDescent="0.2">
      <c r="A66" s="13"/>
      <c r="B66" s="18" t="s">
        <v>64</v>
      </c>
      <c r="C66" s="15">
        <v>0</v>
      </c>
      <c r="D66" s="16">
        <v>8755624.9499999993</v>
      </c>
      <c r="E66" s="15">
        <v>8755624.9499999993</v>
      </c>
      <c r="F66" s="15">
        <v>7280978.3300000001</v>
      </c>
      <c r="G66" s="16">
        <v>7280978.3300000001</v>
      </c>
      <c r="H66" s="15">
        <v>1474646.62</v>
      </c>
    </row>
    <row r="67" spans="1:8" ht="12.75" x14ac:dyDescent="0.2">
      <c r="A67" s="13"/>
      <c r="B67" s="18" t="s">
        <v>65</v>
      </c>
      <c r="C67" s="15">
        <v>0</v>
      </c>
      <c r="D67" s="16">
        <v>21000000</v>
      </c>
      <c r="E67" s="15">
        <v>21000000</v>
      </c>
      <c r="F67" s="15">
        <v>0</v>
      </c>
      <c r="G67" s="16">
        <v>0</v>
      </c>
      <c r="H67" s="15">
        <v>21000000</v>
      </c>
    </row>
    <row r="68" spans="1:8" ht="12.75" x14ac:dyDescent="0.2">
      <c r="A68" s="13"/>
      <c r="B68" s="18"/>
      <c r="C68" s="15"/>
      <c r="D68" s="16"/>
      <c r="E68" s="15"/>
      <c r="F68" s="15"/>
      <c r="G68" s="16"/>
      <c r="H68" s="15"/>
    </row>
    <row r="69" spans="1:8" ht="27" customHeight="1" x14ac:dyDescent="0.2">
      <c r="A69" s="49" t="s">
        <v>66</v>
      </c>
      <c r="B69" s="50"/>
      <c r="C69" s="11">
        <f>SUM(C70:C77)</f>
        <v>0</v>
      </c>
      <c r="D69" s="12">
        <f>SUM(D70:D77)</f>
        <v>0</v>
      </c>
      <c r="E69" s="11">
        <f>SUM(E70:E77)</f>
        <v>0</v>
      </c>
      <c r="F69" s="11">
        <f>SUM(F70:F77)</f>
        <v>0</v>
      </c>
      <c r="G69" s="12">
        <f>SUM(G70:G77)</f>
        <v>0</v>
      </c>
      <c r="H69" s="11">
        <f t="shared" ref="H69:H104" si="7">E69-F69</f>
        <v>0</v>
      </c>
    </row>
    <row r="70" spans="1:8" ht="12.75" x14ac:dyDescent="0.2">
      <c r="A70" s="13"/>
      <c r="B70" s="18" t="s">
        <v>67</v>
      </c>
      <c r="C70" s="15">
        <v>0</v>
      </c>
      <c r="D70" s="16">
        <f>'[1]eaepe-ldf'!$D$81</f>
        <v>0</v>
      </c>
      <c r="E70" s="15">
        <f t="shared" ref="E70:E74" si="8">C70+D70</f>
        <v>0</v>
      </c>
      <c r="F70" s="15">
        <f>'[1]eaepe-ldf'!$F$81</f>
        <v>0</v>
      </c>
      <c r="G70" s="16">
        <f>'[1]eaepe-ldf'!$G$81</f>
        <v>0</v>
      </c>
      <c r="H70" s="15">
        <f t="shared" si="7"/>
        <v>0</v>
      </c>
    </row>
    <row r="71" spans="1:8" ht="12.75" x14ac:dyDescent="0.2">
      <c r="A71" s="13"/>
      <c r="B71" s="18" t="s">
        <v>68</v>
      </c>
      <c r="C71" s="15">
        <v>0</v>
      </c>
      <c r="D71" s="16">
        <f>'[1]eaepe-ldf'!$D$82</f>
        <v>0</v>
      </c>
      <c r="E71" s="15">
        <f t="shared" si="8"/>
        <v>0</v>
      </c>
      <c r="F71" s="15">
        <f>'[1]eaepe-ldf'!$F$82</f>
        <v>0</v>
      </c>
      <c r="G71" s="16">
        <f>'[1]eaepe-ldf'!$G$82</f>
        <v>0</v>
      </c>
      <c r="H71" s="15">
        <f t="shared" si="7"/>
        <v>0</v>
      </c>
    </row>
    <row r="72" spans="1:8" ht="12.75" x14ac:dyDescent="0.2">
      <c r="A72" s="13"/>
      <c r="B72" s="18" t="s">
        <v>69</v>
      </c>
      <c r="C72" s="15">
        <v>0</v>
      </c>
      <c r="D72" s="16">
        <f>'[1]eaepe-ldf'!$D$83</f>
        <v>0</v>
      </c>
      <c r="E72" s="15">
        <f t="shared" si="8"/>
        <v>0</v>
      </c>
      <c r="F72" s="15">
        <f>'[1]eaepe-ldf'!$F$83</f>
        <v>0</v>
      </c>
      <c r="G72" s="16">
        <f>'[1]eaepe-ldf'!$G$83</f>
        <v>0</v>
      </c>
      <c r="H72" s="15">
        <f t="shared" si="7"/>
        <v>0</v>
      </c>
    </row>
    <row r="73" spans="1:8" ht="12.75" x14ac:dyDescent="0.2">
      <c r="A73" s="13"/>
      <c r="B73" s="18" t="s">
        <v>70</v>
      </c>
      <c r="C73" s="15">
        <v>0</v>
      </c>
      <c r="D73" s="16">
        <f>'[1]eaepe-ldf'!$D$84</f>
        <v>0</v>
      </c>
      <c r="E73" s="15">
        <f t="shared" si="8"/>
        <v>0</v>
      </c>
      <c r="F73" s="15">
        <f>'[1]eaepe-ldf'!$F$84</f>
        <v>0</v>
      </c>
      <c r="G73" s="16">
        <f>'[1]eaepe-ldf'!$G$84</f>
        <v>0</v>
      </c>
      <c r="H73" s="15">
        <f t="shared" si="7"/>
        <v>0</v>
      </c>
    </row>
    <row r="74" spans="1:8" ht="25.5" x14ac:dyDescent="0.2">
      <c r="A74" s="13"/>
      <c r="B74" s="14" t="s">
        <v>71</v>
      </c>
      <c r="C74" s="15">
        <v>0</v>
      </c>
      <c r="D74" s="16">
        <f>'[1]eaepe-ldf'!$D$85</f>
        <v>0</v>
      </c>
      <c r="E74" s="15">
        <f t="shared" si="8"/>
        <v>0</v>
      </c>
      <c r="F74" s="15">
        <f>'[1]eaepe-ldf'!$F$85</f>
        <v>0</v>
      </c>
      <c r="G74" s="16">
        <f>'[1]eaepe-ldf'!$G$85</f>
        <v>0</v>
      </c>
      <c r="H74" s="15">
        <f t="shared" si="7"/>
        <v>0</v>
      </c>
    </row>
    <row r="75" spans="1:8" ht="12.75" x14ac:dyDescent="0.2">
      <c r="A75" s="13"/>
      <c r="B75" s="14" t="s">
        <v>72</v>
      </c>
      <c r="C75" s="15" t="s">
        <v>31</v>
      </c>
      <c r="D75" s="16" t="s">
        <v>31</v>
      </c>
      <c r="E75" s="15" t="s">
        <v>31</v>
      </c>
      <c r="F75" s="15" t="s">
        <v>31</v>
      </c>
      <c r="G75" s="16" t="s">
        <v>31</v>
      </c>
      <c r="H75" s="15" t="s">
        <v>31</v>
      </c>
    </row>
    <row r="76" spans="1:8" ht="12.75" x14ac:dyDescent="0.2">
      <c r="A76" s="13"/>
      <c r="B76" s="18" t="s">
        <v>73</v>
      </c>
      <c r="C76" s="15">
        <v>0</v>
      </c>
      <c r="D76" s="16">
        <f>'[1]eaepe-ldf'!$D$87</f>
        <v>0</v>
      </c>
      <c r="E76" s="15">
        <f>C76+D77</f>
        <v>0</v>
      </c>
      <c r="F76" s="15">
        <f>'[1]eaepe-ldf'!$F$87</f>
        <v>0</v>
      </c>
      <c r="G76" s="16">
        <f>'[1]eaepe-ldf'!$G$87</f>
        <v>0</v>
      </c>
      <c r="H76" s="15">
        <f t="shared" si="7"/>
        <v>0</v>
      </c>
    </row>
    <row r="77" spans="1:8" ht="25.5" x14ac:dyDescent="0.2">
      <c r="A77" s="13"/>
      <c r="B77" s="14" t="s">
        <v>74</v>
      </c>
      <c r="C77" s="15">
        <v>0</v>
      </c>
      <c r="D77" s="16">
        <f>'[1]eaepe-ldf'!$D$88</f>
        <v>0</v>
      </c>
      <c r="E77" s="15">
        <v>0</v>
      </c>
      <c r="F77" s="15">
        <f>'[1]eaepe-ldf'!$F$88</f>
        <v>0</v>
      </c>
      <c r="G77" s="16">
        <f>'[1]eaepe-ldf'!$G$88</f>
        <v>0</v>
      </c>
      <c r="H77" s="15">
        <f t="shared" si="7"/>
        <v>0</v>
      </c>
    </row>
    <row r="78" spans="1:8" ht="12.75" x14ac:dyDescent="0.2">
      <c r="A78" s="13"/>
      <c r="B78" s="18"/>
      <c r="C78" s="21"/>
      <c r="D78" s="22"/>
      <c r="E78" s="21"/>
      <c r="F78" s="21"/>
      <c r="G78" s="22"/>
      <c r="H78" s="21">
        <f t="shared" si="7"/>
        <v>0</v>
      </c>
    </row>
    <row r="79" spans="1:8" ht="12.75" x14ac:dyDescent="0.2">
      <c r="A79" s="51" t="s">
        <v>75</v>
      </c>
      <c r="B79" s="52"/>
      <c r="C79" s="11">
        <f>SUM(C80:C82)</f>
        <v>0</v>
      </c>
      <c r="D79" s="12">
        <f>SUM(D80:D82)</f>
        <v>0</v>
      </c>
      <c r="E79" s="11">
        <f>SUM(E80:E82)</f>
        <v>0</v>
      </c>
      <c r="F79" s="11">
        <f>SUM(F80:F82)</f>
        <v>0</v>
      </c>
      <c r="G79" s="12">
        <f>SUM(G80:G82)</f>
        <v>0</v>
      </c>
      <c r="H79" s="11">
        <f t="shared" si="7"/>
        <v>0</v>
      </c>
    </row>
    <row r="80" spans="1:8" ht="12.75" x14ac:dyDescent="0.2">
      <c r="A80" s="13"/>
      <c r="B80" s="18" t="s">
        <v>76</v>
      </c>
      <c r="C80" s="21">
        <v>0</v>
      </c>
      <c r="D80" s="22">
        <f>'[1]eaepe-ldf'!$D$92</f>
        <v>0</v>
      </c>
      <c r="E80" s="21">
        <f>C80+D80</f>
        <v>0</v>
      </c>
      <c r="F80" s="21">
        <f>'[1]eaepe-ldf'!$F$92</f>
        <v>0</v>
      </c>
      <c r="G80" s="22">
        <f>'[1]eaepe-ldf'!$G$92</f>
        <v>0</v>
      </c>
      <c r="H80" s="21">
        <f t="shared" si="7"/>
        <v>0</v>
      </c>
    </row>
    <row r="81" spans="1:8" ht="12.75" x14ac:dyDescent="0.2">
      <c r="A81" s="13"/>
      <c r="B81" s="18" t="s">
        <v>77</v>
      </c>
      <c r="C81" s="21">
        <v>0</v>
      </c>
      <c r="D81" s="22">
        <f>'[1]eaepe-ldf'!$D$93</f>
        <v>0</v>
      </c>
      <c r="E81" s="21">
        <f>C81+D81</f>
        <v>0</v>
      </c>
      <c r="F81" s="21">
        <f>'[1]eaepe-ldf'!$F$93</f>
        <v>0</v>
      </c>
      <c r="G81" s="22">
        <f>'[1]eaepe-ldf'!$G$93</f>
        <v>0</v>
      </c>
      <c r="H81" s="21">
        <f t="shared" si="7"/>
        <v>0</v>
      </c>
    </row>
    <row r="82" spans="1:8" ht="12.75" x14ac:dyDescent="0.2">
      <c r="A82" s="13"/>
      <c r="B82" s="18" t="s">
        <v>78</v>
      </c>
      <c r="C82" s="21">
        <v>0</v>
      </c>
      <c r="D82" s="22">
        <f>'[1]eaepe-ldf'!$D$94</f>
        <v>0</v>
      </c>
      <c r="E82" s="21">
        <f>C82+D82</f>
        <v>0</v>
      </c>
      <c r="F82" s="21">
        <f>'[1]eaepe-ldf'!$F$93</f>
        <v>0</v>
      </c>
      <c r="G82" s="22">
        <f>'[1]eaepe-ldf'!$G$94</f>
        <v>0</v>
      </c>
      <c r="H82" s="21">
        <f t="shared" si="7"/>
        <v>0</v>
      </c>
    </row>
    <row r="83" spans="1:8" ht="12.75" x14ac:dyDescent="0.2">
      <c r="A83" s="13"/>
      <c r="B83" s="18"/>
      <c r="C83" s="21"/>
      <c r="D83" s="22"/>
      <c r="E83" s="21"/>
      <c r="F83" s="21"/>
      <c r="G83" s="22"/>
      <c r="H83" s="21">
        <f t="shared" si="7"/>
        <v>0</v>
      </c>
    </row>
    <row r="84" spans="1:8" ht="12.75" x14ac:dyDescent="0.2">
      <c r="A84" s="47" t="s">
        <v>79</v>
      </c>
      <c r="B84" s="48"/>
      <c r="C84" s="11">
        <f t="shared" ref="C84:H84" si="9">SUM(C85:C91)</f>
        <v>129050292.03</v>
      </c>
      <c r="D84" s="12">
        <f t="shared" si="9"/>
        <v>24500000</v>
      </c>
      <c r="E84" s="11">
        <f t="shared" si="9"/>
        <v>153550292.03</v>
      </c>
      <c r="F84" s="11">
        <f t="shared" si="9"/>
        <v>86201152.299999997</v>
      </c>
      <c r="G84" s="12">
        <f t="shared" si="9"/>
        <v>86201152.299999997</v>
      </c>
      <c r="H84" s="11">
        <f t="shared" si="9"/>
        <v>67349139.729999989</v>
      </c>
    </row>
    <row r="85" spans="1:8" ht="12.75" x14ac:dyDescent="0.2">
      <c r="A85" s="13"/>
      <c r="B85" s="18" t="s">
        <v>80</v>
      </c>
      <c r="C85" s="19">
        <v>103344773.34999999</v>
      </c>
      <c r="D85" s="20">
        <v>0</v>
      </c>
      <c r="E85" s="19">
        <v>103344773.34999999</v>
      </c>
      <c r="F85" s="19">
        <v>69135197.409999996</v>
      </c>
      <c r="G85" s="20">
        <v>69135197.409999996</v>
      </c>
      <c r="H85" s="19">
        <v>34209575.939999998</v>
      </c>
    </row>
    <row r="86" spans="1:8" ht="12.75" x14ac:dyDescent="0.2">
      <c r="A86" s="13"/>
      <c r="B86" s="18" t="s">
        <v>81</v>
      </c>
      <c r="C86" s="19">
        <v>25705518.68</v>
      </c>
      <c r="D86" s="20">
        <v>0</v>
      </c>
      <c r="E86" s="19">
        <v>25705518.68</v>
      </c>
      <c r="F86" s="19">
        <v>17065954.890000001</v>
      </c>
      <c r="G86" s="20">
        <v>17065954.890000001</v>
      </c>
      <c r="H86" s="19">
        <v>8639563.7899999991</v>
      </c>
    </row>
    <row r="87" spans="1:8" ht="12.75" x14ac:dyDescent="0.2">
      <c r="A87" s="13"/>
      <c r="B87" s="18" t="s">
        <v>82</v>
      </c>
      <c r="C87" s="19">
        <v>0</v>
      </c>
      <c r="D87" s="20">
        <v>0</v>
      </c>
      <c r="E87" s="19">
        <v>0</v>
      </c>
      <c r="F87" s="19">
        <v>0</v>
      </c>
      <c r="G87" s="20">
        <v>0</v>
      </c>
      <c r="H87" s="19">
        <v>0</v>
      </c>
    </row>
    <row r="88" spans="1:8" ht="12.75" x14ac:dyDescent="0.2">
      <c r="A88" s="13"/>
      <c r="B88" s="18" t="s">
        <v>83</v>
      </c>
      <c r="C88" s="19">
        <v>0</v>
      </c>
      <c r="D88" s="20">
        <v>0</v>
      </c>
      <c r="E88" s="19">
        <v>0</v>
      </c>
      <c r="F88" s="19">
        <v>0</v>
      </c>
      <c r="G88" s="20">
        <v>0</v>
      </c>
      <c r="H88" s="19">
        <v>0</v>
      </c>
    </row>
    <row r="89" spans="1:8" ht="12.75" x14ac:dyDescent="0.2">
      <c r="A89" s="13"/>
      <c r="B89" s="18" t="s">
        <v>84</v>
      </c>
      <c r="C89" s="19">
        <v>0</v>
      </c>
      <c r="D89" s="20">
        <v>0</v>
      </c>
      <c r="E89" s="19">
        <v>0</v>
      </c>
      <c r="F89" s="19">
        <v>0</v>
      </c>
      <c r="G89" s="20">
        <v>0</v>
      </c>
      <c r="H89" s="19">
        <v>0</v>
      </c>
    </row>
    <row r="90" spans="1:8" ht="12.75" x14ac:dyDescent="0.2">
      <c r="A90" s="13"/>
      <c r="B90" s="18" t="s">
        <v>85</v>
      </c>
      <c r="C90" s="19">
        <v>0</v>
      </c>
      <c r="D90" s="20">
        <v>0</v>
      </c>
      <c r="E90" s="19">
        <v>0</v>
      </c>
      <c r="F90" s="19">
        <v>0</v>
      </c>
      <c r="G90" s="20">
        <v>0</v>
      </c>
      <c r="H90" s="19">
        <v>0</v>
      </c>
    </row>
    <row r="91" spans="1:8" ht="12.75" x14ac:dyDescent="0.2">
      <c r="A91" s="13"/>
      <c r="B91" s="18" t="s">
        <v>86</v>
      </c>
      <c r="C91" s="19">
        <v>0</v>
      </c>
      <c r="D91" s="20">
        <v>24500000</v>
      </c>
      <c r="E91" s="19">
        <v>24500000</v>
      </c>
      <c r="F91" s="19">
        <v>0</v>
      </c>
      <c r="G91" s="20">
        <v>0</v>
      </c>
      <c r="H91" s="19">
        <v>24500000</v>
      </c>
    </row>
    <row r="92" spans="1:8" ht="12.75" x14ac:dyDescent="0.2">
      <c r="A92" s="13"/>
      <c r="B92" s="18"/>
      <c r="C92" s="19"/>
      <c r="D92" s="20"/>
      <c r="E92" s="19"/>
      <c r="F92" s="19"/>
      <c r="G92" s="20"/>
      <c r="H92" s="19"/>
    </row>
    <row r="93" spans="1:8" ht="12.75" x14ac:dyDescent="0.2">
      <c r="A93" s="47" t="s">
        <v>87</v>
      </c>
      <c r="B93" s="48"/>
      <c r="C93" s="12">
        <f>C95+C104+C115+C126+C137+C148+C153+C163+C168</f>
        <v>623763089</v>
      </c>
      <c r="D93" s="12">
        <f>D95+D104+D115+D126+D137+D148+D153+D163+D168</f>
        <v>169841111.22000003</v>
      </c>
      <c r="E93" s="12">
        <f>E95+E104+E115+E126+E137+E148+E153+E163+E168</f>
        <v>793604200.22000003</v>
      </c>
      <c r="F93" s="12">
        <f>F95+F104+F115+F126+F137+F148+F153+F163+F168</f>
        <v>367968234.30000001</v>
      </c>
      <c r="G93" s="12">
        <f>G95+G104+G115+G126+G137+G148+G168+G153+G163</f>
        <v>350578185.85999995</v>
      </c>
      <c r="H93" s="12">
        <f t="shared" si="7"/>
        <v>425635965.92000002</v>
      </c>
    </row>
    <row r="94" spans="1:8" ht="12.75" x14ac:dyDescent="0.2">
      <c r="A94" s="9"/>
      <c r="B94" s="10"/>
      <c r="C94" s="11"/>
      <c r="D94" s="12"/>
      <c r="E94" s="11"/>
      <c r="F94" s="11"/>
      <c r="G94" s="12"/>
      <c r="H94" s="11"/>
    </row>
    <row r="95" spans="1:8" ht="12.75" x14ac:dyDescent="0.2">
      <c r="A95" s="47" t="s">
        <v>13</v>
      </c>
      <c r="B95" s="48"/>
      <c r="C95" s="11">
        <f>SUM(C96:C102)</f>
        <v>289012695.95000005</v>
      </c>
      <c r="D95" s="12">
        <f>SUM(D96:D102)</f>
        <v>40300000</v>
      </c>
      <c r="E95" s="11">
        <f>SUM(E96:E102)</f>
        <v>329312695.94999999</v>
      </c>
      <c r="F95" s="11">
        <f>SUM(F96:F102)</f>
        <v>156182863.13</v>
      </c>
      <c r="G95" s="12">
        <f>SUM(G96:G102)</f>
        <v>156182863.13</v>
      </c>
      <c r="H95" s="11">
        <f t="shared" si="7"/>
        <v>173129832.81999999</v>
      </c>
    </row>
    <row r="96" spans="1:8" ht="12.75" x14ac:dyDescent="0.2">
      <c r="A96" s="13"/>
      <c r="B96" s="18" t="s">
        <v>14</v>
      </c>
      <c r="C96" s="19">
        <v>148037842.06</v>
      </c>
      <c r="D96" s="20">
        <v>15755122.640000001</v>
      </c>
      <c r="E96" s="19">
        <v>163792964.69999999</v>
      </c>
      <c r="F96" s="19">
        <v>89065496.170000002</v>
      </c>
      <c r="G96" s="20">
        <v>89065496.170000002</v>
      </c>
      <c r="H96" s="19">
        <v>74727468.530000001</v>
      </c>
    </row>
    <row r="97" spans="1:8" ht="12.75" x14ac:dyDescent="0.2">
      <c r="A97" s="13"/>
      <c r="B97" s="18" t="s">
        <v>15</v>
      </c>
      <c r="C97" s="19">
        <v>3798891.68</v>
      </c>
      <c r="D97" s="20">
        <v>1205748.06</v>
      </c>
      <c r="E97" s="19">
        <v>5004639.74</v>
      </c>
      <c r="F97" s="19">
        <v>2328909.0299999998</v>
      </c>
      <c r="G97" s="20">
        <v>2328909.0299999998</v>
      </c>
      <c r="H97" s="19">
        <v>2675730.71</v>
      </c>
    </row>
    <row r="98" spans="1:8" ht="12.75" x14ac:dyDescent="0.2">
      <c r="A98" s="13"/>
      <c r="B98" s="18" t="s">
        <v>16</v>
      </c>
      <c r="C98" s="19">
        <v>40890735.340000004</v>
      </c>
      <c r="D98" s="20">
        <v>3065257.69</v>
      </c>
      <c r="E98" s="19">
        <v>43955993.030000001</v>
      </c>
      <c r="F98" s="19">
        <v>13626945.630000001</v>
      </c>
      <c r="G98" s="20">
        <v>13626945.630000001</v>
      </c>
      <c r="H98" s="19">
        <v>30329047.399999999</v>
      </c>
    </row>
    <row r="99" spans="1:8" ht="12.75" x14ac:dyDescent="0.2">
      <c r="A99" s="13"/>
      <c r="B99" s="18" t="s">
        <v>17</v>
      </c>
      <c r="C99" s="19">
        <v>39241373.990000002</v>
      </c>
      <c r="D99" s="20">
        <v>14033159.060000001</v>
      </c>
      <c r="E99" s="19">
        <v>53274533.049999997</v>
      </c>
      <c r="F99" s="19">
        <v>23972502.219999999</v>
      </c>
      <c r="G99" s="20">
        <v>23972502.219999999</v>
      </c>
      <c r="H99" s="19">
        <v>29302030.829999998</v>
      </c>
    </row>
    <row r="100" spans="1:8" ht="12.75" x14ac:dyDescent="0.2">
      <c r="A100" s="13"/>
      <c r="B100" s="18" t="s">
        <v>18</v>
      </c>
      <c r="C100" s="19">
        <v>57043852.880000003</v>
      </c>
      <c r="D100" s="20">
        <v>6240712.5499999998</v>
      </c>
      <c r="E100" s="19">
        <v>63284565.43</v>
      </c>
      <c r="F100" s="19">
        <v>27189010.079999998</v>
      </c>
      <c r="G100" s="20">
        <v>27189010.079999998</v>
      </c>
      <c r="H100" s="19">
        <v>36095555.350000001</v>
      </c>
    </row>
    <row r="101" spans="1:8" ht="12.75" x14ac:dyDescent="0.2">
      <c r="A101" s="13"/>
      <c r="B101" s="18" t="s">
        <v>19</v>
      </c>
      <c r="C101" s="19">
        <v>0</v>
      </c>
      <c r="D101" s="20">
        <v>0</v>
      </c>
      <c r="E101" s="19">
        <v>0</v>
      </c>
      <c r="F101" s="19">
        <v>0</v>
      </c>
      <c r="G101" s="20">
        <v>0</v>
      </c>
      <c r="H101" s="19">
        <v>0</v>
      </c>
    </row>
    <row r="102" spans="1:8" ht="12.75" x14ac:dyDescent="0.2">
      <c r="A102" s="13"/>
      <c r="B102" s="18" t="s">
        <v>20</v>
      </c>
      <c r="C102" s="19">
        <v>0</v>
      </c>
      <c r="D102" s="20">
        <v>0</v>
      </c>
      <c r="E102" s="19">
        <v>0</v>
      </c>
      <c r="F102" s="19">
        <v>0</v>
      </c>
      <c r="G102" s="20">
        <v>0</v>
      </c>
      <c r="H102" s="19">
        <v>0</v>
      </c>
    </row>
    <row r="103" spans="1:8" ht="12.75" x14ac:dyDescent="0.2">
      <c r="A103" s="13"/>
      <c r="B103" s="18"/>
      <c r="C103" s="19"/>
      <c r="D103" s="20"/>
      <c r="E103" s="19"/>
      <c r="F103" s="19"/>
      <c r="G103" s="20"/>
      <c r="H103" s="19"/>
    </row>
    <row r="104" spans="1:8" ht="12.75" x14ac:dyDescent="0.2">
      <c r="A104" s="47" t="s">
        <v>21</v>
      </c>
      <c r="B104" s="48"/>
      <c r="C104" s="11">
        <f>SUM(C105:C113)</f>
        <v>47376067.649999999</v>
      </c>
      <c r="D104" s="12">
        <f>SUM(D105:D113)</f>
        <v>5090282.29</v>
      </c>
      <c r="E104" s="11">
        <f>SUM(E105:E113)</f>
        <v>52466349.939999998</v>
      </c>
      <c r="F104" s="11">
        <f>SUM(F105:F113)</f>
        <v>23949702.57</v>
      </c>
      <c r="G104" s="12">
        <f>SUM(G105:G113)</f>
        <v>22332328.510000002</v>
      </c>
      <c r="H104" s="11">
        <f t="shared" si="7"/>
        <v>28516647.369999997</v>
      </c>
    </row>
    <row r="105" spans="1:8" ht="25.5" x14ac:dyDescent="0.2">
      <c r="A105" s="13"/>
      <c r="B105" s="14" t="s">
        <v>22</v>
      </c>
      <c r="C105" s="19">
        <v>0</v>
      </c>
      <c r="D105" s="20">
        <v>6550</v>
      </c>
      <c r="E105" s="19">
        <v>6550</v>
      </c>
      <c r="F105" s="19">
        <v>0</v>
      </c>
      <c r="G105" s="20">
        <v>0</v>
      </c>
      <c r="H105" s="19">
        <v>6550</v>
      </c>
    </row>
    <row r="106" spans="1:8" ht="12.75" x14ac:dyDescent="0.2">
      <c r="A106" s="13"/>
      <c r="B106" s="14" t="s">
        <v>23</v>
      </c>
      <c r="C106" s="19">
        <v>0</v>
      </c>
      <c r="D106" s="20">
        <v>3000</v>
      </c>
      <c r="E106" s="19">
        <v>3000</v>
      </c>
      <c r="F106" s="19">
        <v>0</v>
      </c>
      <c r="G106" s="20">
        <v>0</v>
      </c>
      <c r="H106" s="19">
        <v>3000</v>
      </c>
    </row>
    <row r="107" spans="1:8" ht="25.5" x14ac:dyDescent="0.2">
      <c r="A107" s="13"/>
      <c r="B107" s="14" t="s">
        <v>24</v>
      </c>
      <c r="C107" s="19">
        <v>0</v>
      </c>
      <c r="D107" s="20">
        <v>0</v>
      </c>
      <c r="E107" s="19">
        <v>0</v>
      </c>
      <c r="F107" s="19">
        <v>0</v>
      </c>
      <c r="G107" s="20">
        <v>0</v>
      </c>
      <c r="H107" s="19">
        <v>0</v>
      </c>
    </row>
    <row r="108" spans="1:8" ht="25.5" x14ac:dyDescent="0.2">
      <c r="A108" s="13"/>
      <c r="B108" s="14" t="s">
        <v>25</v>
      </c>
      <c r="C108" s="19">
        <v>0</v>
      </c>
      <c r="D108" s="20">
        <v>0</v>
      </c>
      <c r="E108" s="19">
        <v>0</v>
      </c>
      <c r="F108" s="19">
        <v>0</v>
      </c>
      <c r="G108" s="20">
        <v>0</v>
      </c>
      <c r="H108" s="19">
        <v>0</v>
      </c>
    </row>
    <row r="109" spans="1:8" ht="25.5" x14ac:dyDescent="0.2">
      <c r="A109" s="13"/>
      <c r="B109" s="14" t="s">
        <v>26</v>
      </c>
      <c r="C109" s="19">
        <v>0</v>
      </c>
      <c r="D109" s="20">
        <v>0</v>
      </c>
      <c r="E109" s="19">
        <v>0</v>
      </c>
      <c r="F109" s="19">
        <v>0</v>
      </c>
      <c r="G109" s="20">
        <v>0</v>
      </c>
      <c r="H109" s="19">
        <v>0</v>
      </c>
    </row>
    <row r="110" spans="1:8" ht="12.75" x14ac:dyDescent="0.2">
      <c r="A110" s="13"/>
      <c r="B110" s="14" t="s">
        <v>27</v>
      </c>
      <c r="C110" s="19">
        <v>40376067.649999999</v>
      </c>
      <c r="D110" s="20">
        <v>1396662.29</v>
      </c>
      <c r="E110" s="19">
        <v>41772729.939999998</v>
      </c>
      <c r="F110" s="19">
        <v>23669247.41</v>
      </c>
      <c r="G110" s="20">
        <v>22051873.350000001</v>
      </c>
      <c r="H110" s="19">
        <v>18103482.530000001</v>
      </c>
    </row>
    <row r="111" spans="1:8" ht="25.5" x14ac:dyDescent="0.2">
      <c r="A111" s="13"/>
      <c r="B111" s="14" t="s">
        <v>28</v>
      </c>
      <c r="C111" s="19">
        <v>7000000</v>
      </c>
      <c r="D111" s="20">
        <v>143000</v>
      </c>
      <c r="E111" s="19">
        <v>7143000</v>
      </c>
      <c r="F111" s="19">
        <v>142350.12</v>
      </c>
      <c r="G111" s="20">
        <v>142350.12</v>
      </c>
      <c r="H111" s="19">
        <v>7000649.8799999999</v>
      </c>
    </row>
    <row r="112" spans="1:8" ht="12.75" x14ac:dyDescent="0.2">
      <c r="A112" s="13"/>
      <c r="B112" s="14" t="s">
        <v>29</v>
      </c>
      <c r="C112" s="19">
        <v>0</v>
      </c>
      <c r="D112" s="20">
        <v>3400000</v>
      </c>
      <c r="E112" s="19">
        <v>3400000</v>
      </c>
      <c r="F112" s="19">
        <v>0</v>
      </c>
      <c r="G112" s="20">
        <v>0</v>
      </c>
      <c r="H112" s="19">
        <v>3400000</v>
      </c>
    </row>
    <row r="113" spans="1:8" ht="12.75" x14ac:dyDescent="0.2">
      <c r="A113" s="13"/>
      <c r="B113" s="14" t="s">
        <v>30</v>
      </c>
      <c r="C113" s="19">
        <v>0</v>
      </c>
      <c r="D113" s="20">
        <v>141070</v>
      </c>
      <c r="E113" s="19">
        <v>141070</v>
      </c>
      <c r="F113" s="19">
        <v>138105.04</v>
      </c>
      <c r="G113" s="20">
        <v>138105.04</v>
      </c>
      <c r="H113" s="19">
        <v>2964.96</v>
      </c>
    </row>
    <row r="114" spans="1:8" ht="12.75" x14ac:dyDescent="0.2">
      <c r="A114" s="13"/>
      <c r="B114" s="18"/>
      <c r="C114" s="19"/>
      <c r="D114" s="20"/>
      <c r="E114" s="19"/>
      <c r="F114" s="19"/>
      <c r="G114" s="20"/>
      <c r="H114" s="19"/>
    </row>
    <row r="115" spans="1:8" ht="12.75" x14ac:dyDescent="0.2">
      <c r="A115" s="47" t="s">
        <v>32</v>
      </c>
      <c r="B115" s="48"/>
      <c r="C115" s="11">
        <f>SUM(C116:C124)</f>
        <v>179181394.40000001</v>
      </c>
      <c r="D115" s="12">
        <f>SUM(D116:D124)</f>
        <v>41837128.960000001</v>
      </c>
      <c r="E115" s="11">
        <f>SUM(E116:E124)</f>
        <v>221018523.36000001</v>
      </c>
      <c r="F115" s="11">
        <f>SUM(F116:F124)</f>
        <v>109198059.78</v>
      </c>
      <c r="G115" s="12">
        <f>SUM(G116:G124)</f>
        <v>93425385.400000006</v>
      </c>
      <c r="H115" s="11">
        <f t="shared" ref="H115:H168" si="10">E115-F115</f>
        <v>111820463.58000001</v>
      </c>
    </row>
    <row r="116" spans="1:8" ht="12.75" x14ac:dyDescent="0.2">
      <c r="A116" s="13"/>
      <c r="B116" s="14" t="s">
        <v>33</v>
      </c>
      <c r="C116" s="19">
        <v>0</v>
      </c>
      <c r="D116" s="20">
        <v>0</v>
      </c>
      <c r="E116" s="19">
        <v>0</v>
      </c>
      <c r="F116" s="19">
        <v>0</v>
      </c>
      <c r="G116" s="20">
        <v>0</v>
      </c>
      <c r="H116" s="19">
        <v>0</v>
      </c>
    </row>
    <row r="117" spans="1:8" ht="12.75" x14ac:dyDescent="0.2">
      <c r="A117" s="13"/>
      <c r="B117" s="14" t="s">
        <v>34</v>
      </c>
      <c r="C117" s="19">
        <v>16786054.379999999</v>
      </c>
      <c r="D117" s="20">
        <v>32401479</v>
      </c>
      <c r="E117" s="19">
        <v>49187533.380000003</v>
      </c>
      <c r="F117" s="19">
        <v>17000562.18</v>
      </c>
      <c r="G117" s="20">
        <v>17000562.18</v>
      </c>
      <c r="H117" s="19">
        <v>32186971.199999999</v>
      </c>
    </row>
    <row r="118" spans="1:8" ht="25.5" x14ac:dyDescent="0.2">
      <c r="A118" s="13"/>
      <c r="B118" s="14" t="s">
        <v>35</v>
      </c>
      <c r="C118" s="19">
        <v>0</v>
      </c>
      <c r="D118" s="20">
        <v>1474212.56</v>
      </c>
      <c r="E118" s="19">
        <v>1474212.56</v>
      </c>
      <c r="F118" s="19">
        <v>149229.35999999999</v>
      </c>
      <c r="G118" s="20">
        <v>149229.35999999999</v>
      </c>
      <c r="H118" s="19">
        <v>1324983.2</v>
      </c>
    </row>
    <row r="119" spans="1:8" ht="12.75" x14ac:dyDescent="0.2">
      <c r="A119" s="13"/>
      <c r="B119" s="14" t="s">
        <v>36</v>
      </c>
      <c r="C119" s="19">
        <v>3247504.31</v>
      </c>
      <c r="D119" s="20">
        <v>0</v>
      </c>
      <c r="E119" s="19">
        <v>3247504.31</v>
      </c>
      <c r="F119" s="19">
        <v>0</v>
      </c>
      <c r="G119" s="20">
        <v>0</v>
      </c>
      <c r="H119" s="19">
        <v>3247504.31</v>
      </c>
    </row>
    <row r="120" spans="1:8" ht="25.5" x14ac:dyDescent="0.2">
      <c r="A120" s="13"/>
      <c r="B120" s="14" t="s">
        <v>37</v>
      </c>
      <c r="C120" s="19">
        <v>159147835.71000001</v>
      </c>
      <c r="D120" s="20">
        <v>7961437.4000000004</v>
      </c>
      <c r="E120" s="19">
        <v>167109273.11000001</v>
      </c>
      <c r="F120" s="19">
        <v>92048268.239999995</v>
      </c>
      <c r="G120" s="20">
        <v>76275593.859999999</v>
      </c>
      <c r="H120" s="19">
        <v>75061004.870000005</v>
      </c>
    </row>
    <row r="121" spans="1:8" ht="12.75" x14ac:dyDescent="0.2">
      <c r="A121" s="13"/>
      <c r="B121" s="14" t="s">
        <v>38</v>
      </c>
      <c r="C121" s="19">
        <v>0</v>
      </c>
      <c r="D121" s="20">
        <v>0</v>
      </c>
      <c r="E121" s="19">
        <v>0</v>
      </c>
      <c r="F121" s="19">
        <v>0</v>
      </c>
      <c r="G121" s="20">
        <v>0</v>
      </c>
      <c r="H121" s="19">
        <v>0</v>
      </c>
    </row>
    <row r="122" spans="1:8" ht="12.75" x14ac:dyDescent="0.2">
      <c r="A122" s="13"/>
      <c r="B122" s="14" t="s">
        <v>39</v>
      </c>
      <c r="C122" s="19">
        <v>0</v>
      </c>
      <c r="D122" s="20">
        <v>0</v>
      </c>
      <c r="E122" s="19">
        <v>0</v>
      </c>
      <c r="F122" s="19">
        <v>0</v>
      </c>
      <c r="G122" s="20">
        <v>0</v>
      </c>
      <c r="H122" s="19">
        <v>0</v>
      </c>
    </row>
    <row r="123" spans="1:8" ht="12.75" x14ac:dyDescent="0.2">
      <c r="A123" s="13"/>
      <c r="B123" s="14" t="s">
        <v>40</v>
      </c>
      <c r="C123" s="19">
        <v>0</v>
      </c>
      <c r="D123" s="20">
        <v>0</v>
      </c>
      <c r="E123" s="19">
        <v>0</v>
      </c>
      <c r="F123" s="19">
        <v>0</v>
      </c>
      <c r="G123" s="20">
        <v>0</v>
      </c>
      <c r="H123" s="19">
        <v>0</v>
      </c>
    </row>
    <row r="124" spans="1:8" ht="12.75" x14ac:dyDescent="0.2">
      <c r="A124" s="13"/>
      <c r="B124" s="18" t="s">
        <v>41</v>
      </c>
      <c r="C124" s="19">
        <v>0</v>
      </c>
      <c r="D124" s="20">
        <v>0</v>
      </c>
      <c r="E124" s="19">
        <v>0</v>
      </c>
      <c r="F124" s="19">
        <v>0</v>
      </c>
      <c r="G124" s="20">
        <v>0</v>
      </c>
      <c r="H124" s="19">
        <v>0</v>
      </c>
    </row>
    <row r="125" spans="1:8" ht="12.75" x14ac:dyDescent="0.2">
      <c r="A125" s="13"/>
      <c r="B125" s="18"/>
      <c r="C125" s="19"/>
      <c r="D125" s="20"/>
      <c r="E125" s="19"/>
      <c r="F125" s="19"/>
      <c r="G125" s="20"/>
      <c r="H125" s="19"/>
    </row>
    <row r="126" spans="1:8" ht="12.75" x14ac:dyDescent="0.2">
      <c r="A126" s="47" t="s">
        <v>42</v>
      </c>
      <c r="B126" s="48"/>
      <c r="C126" s="11">
        <f>SUM(C127:C135)</f>
        <v>0</v>
      </c>
      <c r="D126" s="12">
        <f>SUM(D127:D135)</f>
        <v>1632400</v>
      </c>
      <c r="E126" s="11">
        <f>SUM(E127:E135)</f>
        <v>1632400</v>
      </c>
      <c r="F126" s="11">
        <f>SUM(F127:F135)</f>
        <v>1393700</v>
      </c>
      <c r="G126" s="12">
        <f>SUM(G127:G135)</f>
        <v>1393700</v>
      </c>
      <c r="H126" s="11">
        <f t="shared" si="10"/>
        <v>238700</v>
      </c>
    </row>
    <row r="127" spans="1:8" ht="25.5" x14ac:dyDescent="0.2">
      <c r="A127" s="13"/>
      <c r="B127" s="14" t="s">
        <v>43</v>
      </c>
      <c r="C127" s="19">
        <v>0</v>
      </c>
      <c r="D127" s="20">
        <v>0</v>
      </c>
      <c r="E127" s="19">
        <v>0</v>
      </c>
      <c r="F127" s="19">
        <v>0</v>
      </c>
      <c r="G127" s="20">
        <v>0</v>
      </c>
      <c r="H127" s="19">
        <v>0</v>
      </c>
    </row>
    <row r="128" spans="1:8" ht="12.75" x14ac:dyDescent="0.2">
      <c r="A128" s="13"/>
      <c r="B128" s="14" t="s">
        <v>44</v>
      </c>
      <c r="C128" s="19">
        <v>0</v>
      </c>
      <c r="D128" s="20">
        <v>0</v>
      </c>
      <c r="E128" s="19">
        <v>0</v>
      </c>
      <c r="F128" s="19">
        <v>0</v>
      </c>
      <c r="G128" s="20">
        <v>0</v>
      </c>
      <c r="H128" s="19">
        <v>0</v>
      </c>
    </row>
    <row r="129" spans="1:8" ht="12.75" x14ac:dyDescent="0.2">
      <c r="A129" s="13"/>
      <c r="B129" s="14" t="s">
        <v>45</v>
      </c>
      <c r="C129" s="19">
        <v>0</v>
      </c>
      <c r="D129" s="20">
        <v>0</v>
      </c>
      <c r="E129" s="19">
        <v>0</v>
      </c>
      <c r="F129" s="19">
        <v>0</v>
      </c>
      <c r="G129" s="20">
        <v>0</v>
      </c>
      <c r="H129" s="19">
        <v>0</v>
      </c>
    </row>
    <row r="130" spans="1:8" ht="12.75" x14ac:dyDescent="0.2">
      <c r="A130" s="13"/>
      <c r="B130" s="14" t="s">
        <v>46</v>
      </c>
      <c r="C130" s="19">
        <v>0</v>
      </c>
      <c r="D130" s="20">
        <v>1632400</v>
      </c>
      <c r="E130" s="19">
        <v>1632400</v>
      </c>
      <c r="F130" s="19">
        <v>1393700</v>
      </c>
      <c r="G130" s="20">
        <v>1393700</v>
      </c>
      <c r="H130" s="19">
        <v>238700</v>
      </c>
    </row>
    <row r="131" spans="1:8" ht="12.75" x14ac:dyDescent="0.2">
      <c r="A131" s="13"/>
      <c r="B131" s="14" t="s">
        <v>47</v>
      </c>
      <c r="C131" s="19">
        <v>0</v>
      </c>
      <c r="D131" s="20">
        <v>0</v>
      </c>
      <c r="E131" s="19">
        <v>0</v>
      </c>
      <c r="F131" s="19">
        <v>0</v>
      </c>
      <c r="G131" s="20">
        <v>0</v>
      </c>
      <c r="H131" s="19">
        <v>0</v>
      </c>
    </row>
    <row r="132" spans="1:8" ht="25.5" x14ac:dyDescent="0.2">
      <c r="A132" s="13"/>
      <c r="B132" s="14" t="s">
        <v>48</v>
      </c>
      <c r="C132" s="19">
        <v>0</v>
      </c>
      <c r="D132" s="20">
        <v>0</v>
      </c>
      <c r="E132" s="19">
        <v>0</v>
      </c>
      <c r="F132" s="19">
        <v>0</v>
      </c>
      <c r="G132" s="20">
        <v>0</v>
      </c>
      <c r="H132" s="19">
        <v>0</v>
      </c>
    </row>
    <row r="133" spans="1:8" ht="12.75" x14ac:dyDescent="0.2">
      <c r="A133" s="13"/>
      <c r="B133" s="14" t="s">
        <v>49</v>
      </c>
      <c r="C133" s="19">
        <v>0</v>
      </c>
      <c r="D133" s="20">
        <v>0</v>
      </c>
      <c r="E133" s="19">
        <v>0</v>
      </c>
      <c r="F133" s="19">
        <v>0</v>
      </c>
      <c r="G133" s="20">
        <v>0</v>
      </c>
      <c r="H133" s="19">
        <v>0</v>
      </c>
    </row>
    <row r="134" spans="1:8" ht="12.75" x14ac:dyDescent="0.2">
      <c r="A134" s="13"/>
      <c r="B134" s="14" t="s">
        <v>50</v>
      </c>
      <c r="C134" s="19">
        <v>0</v>
      </c>
      <c r="D134" s="20">
        <v>0</v>
      </c>
      <c r="E134" s="19">
        <v>0</v>
      </c>
      <c r="F134" s="19">
        <v>0</v>
      </c>
      <c r="G134" s="20">
        <v>0</v>
      </c>
      <c r="H134" s="19">
        <v>0</v>
      </c>
    </row>
    <row r="135" spans="1:8" ht="12.75" x14ac:dyDescent="0.2">
      <c r="A135" s="13"/>
      <c r="B135" s="18" t="s">
        <v>51</v>
      </c>
      <c r="C135" s="19">
        <v>0</v>
      </c>
      <c r="D135" s="20">
        <v>0</v>
      </c>
      <c r="E135" s="19">
        <v>0</v>
      </c>
      <c r="F135" s="19">
        <v>0</v>
      </c>
      <c r="G135" s="20">
        <v>0</v>
      </c>
      <c r="H135" s="19">
        <v>0</v>
      </c>
    </row>
    <row r="136" spans="1:8" ht="12.75" x14ac:dyDescent="0.2">
      <c r="A136" s="13"/>
      <c r="B136" s="18"/>
      <c r="C136" s="19"/>
      <c r="D136" s="20"/>
      <c r="E136" s="19"/>
      <c r="F136" s="19"/>
      <c r="G136" s="20"/>
      <c r="H136" s="19"/>
    </row>
    <row r="137" spans="1:8" ht="12.75" x14ac:dyDescent="0.2">
      <c r="A137" s="47" t="s">
        <v>52</v>
      </c>
      <c r="B137" s="48"/>
      <c r="C137" s="11">
        <f>SUM(C138:C146)</f>
        <v>0</v>
      </c>
      <c r="D137" s="12">
        <f>SUM(D138:D146)</f>
        <v>15651465.719999999</v>
      </c>
      <c r="E137" s="11">
        <f>SUM(E138:E146)</f>
        <v>15651465.719999999</v>
      </c>
      <c r="F137" s="11">
        <f>SUM(F138:F146)</f>
        <v>0</v>
      </c>
      <c r="G137" s="12">
        <f>SUM(G138:G146)</f>
        <v>0</v>
      </c>
      <c r="H137" s="11">
        <f t="shared" si="10"/>
        <v>15651465.719999999</v>
      </c>
    </row>
    <row r="138" spans="1:8" ht="12.75" x14ac:dyDescent="0.2">
      <c r="A138" s="13"/>
      <c r="B138" s="18" t="s">
        <v>53</v>
      </c>
      <c r="C138" s="19">
        <v>0</v>
      </c>
      <c r="D138" s="20">
        <v>551465.72</v>
      </c>
      <c r="E138" s="19">
        <v>551465.72</v>
      </c>
      <c r="F138" s="19">
        <v>0</v>
      </c>
      <c r="G138" s="20">
        <v>0</v>
      </c>
      <c r="H138" s="19">
        <v>551465.72</v>
      </c>
    </row>
    <row r="139" spans="1:8" ht="12.75" x14ac:dyDescent="0.2">
      <c r="A139" s="13"/>
      <c r="B139" s="18" t="s">
        <v>54</v>
      </c>
      <c r="C139" s="19">
        <v>0</v>
      </c>
      <c r="D139" s="20">
        <v>3000000</v>
      </c>
      <c r="E139" s="19">
        <v>3000000</v>
      </c>
      <c r="F139" s="19">
        <v>0</v>
      </c>
      <c r="G139" s="20">
        <v>0</v>
      </c>
      <c r="H139" s="19">
        <v>3000000</v>
      </c>
    </row>
    <row r="140" spans="1:8" ht="12.75" x14ac:dyDescent="0.2">
      <c r="A140" s="13"/>
      <c r="B140" s="18" t="s">
        <v>55</v>
      </c>
      <c r="C140" s="19">
        <v>0</v>
      </c>
      <c r="D140" s="20">
        <v>0</v>
      </c>
      <c r="E140" s="19">
        <v>0</v>
      </c>
      <c r="F140" s="19">
        <v>0</v>
      </c>
      <c r="G140" s="20">
        <v>0</v>
      </c>
      <c r="H140" s="19">
        <v>0</v>
      </c>
    </row>
    <row r="141" spans="1:8" ht="12.75" x14ac:dyDescent="0.2">
      <c r="A141" s="13"/>
      <c r="B141" s="18" t="s">
        <v>56</v>
      </c>
      <c r="C141" s="19">
        <v>0</v>
      </c>
      <c r="D141" s="20">
        <v>3579224</v>
      </c>
      <c r="E141" s="19">
        <v>3579224</v>
      </c>
      <c r="F141" s="19">
        <v>0</v>
      </c>
      <c r="G141" s="20">
        <v>0</v>
      </c>
      <c r="H141" s="19">
        <v>3579224</v>
      </c>
    </row>
    <row r="142" spans="1:8" ht="12.75" x14ac:dyDescent="0.2">
      <c r="A142" s="13"/>
      <c r="B142" s="18" t="s">
        <v>57</v>
      </c>
      <c r="C142" s="19">
        <v>0</v>
      </c>
      <c r="D142" s="20">
        <v>5165000</v>
      </c>
      <c r="E142" s="19">
        <v>5165000</v>
      </c>
      <c r="F142" s="19">
        <v>0</v>
      </c>
      <c r="G142" s="20">
        <v>0</v>
      </c>
      <c r="H142" s="19">
        <v>5165000</v>
      </c>
    </row>
    <row r="143" spans="1:8" ht="12.75" x14ac:dyDescent="0.2">
      <c r="A143" s="13"/>
      <c r="B143" s="18" t="s">
        <v>58</v>
      </c>
      <c r="C143" s="19">
        <v>0</v>
      </c>
      <c r="D143" s="20">
        <v>2550000</v>
      </c>
      <c r="E143" s="19">
        <v>2550000</v>
      </c>
      <c r="F143" s="19">
        <v>0</v>
      </c>
      <c r="G143" s="20">
        <v>0</v>
      </c>
      <c r="H143" s="19">
        <v>2550000</v>
      </c>
    </row>
    <row r="144" spans="1:8" ht="12.75" x14ac:dyDescent="0.2">
      <c r="A144" s="13"/>
      <c r="B144" s="18" t="s">
        <v>59</v>
      </c>
      <c r="C144" s="19">
        <v>0</v>
      </c>
      <c r="D144" s="20">
        <v>0</v>
      </c>
      <c r="E144" s="19">
        <v>0</v>
      </c>
      <c r="F144" s="19">
        <v>0</v>
      </c>
      <c r="G144" s="20">
        <v>0</v>
      </c>
      <c r="H144" s="19">
        <v>0</v>
      </c>
    </row>
    <row r="145" spans="1:9" ht="12.75" x14ac:dyDescent="0.2">
      <c r="A145" s="13"/>
      <c r="B145" s="18" t="s">
        <v>60</v>
      </c>
      <c r="C145" s="19">
        <v>0</v>
      </c>
      <c r="D145" s="20">
        <v>0</v>
      </c>
      <c r="E145" s="19">
        <v>0</v>
      </c>
      <c r="F145" s="19">
        <v>0</v>
      </c>
      <c r="G145" s="20">
        <v>0</v>
      </c>
      <c r="H145" s="19">
        <v>0</v>
      </c>
    </row>
    <row r="146" spans="1:9" ht="12.75" x14ac:dyDescent="0.2">
      <c r="A146" s="13"/>
      <c r="B146" s="18" t="s">
        <v>61</v>
      </c>
      <c r="C146" s="19">
        <v>0</v>
      </c>
      <c r="D146" s="20">
        <v>805776</v>
      </c>
      <c r="E146" s="19">
        <v>805776</v>
      </c>
      <c r="F146" s="19">
        <v>0</v>
      </c>
      <c r="G146" s="20">
        <v>0</v>
      </c>
      <c r="H146" s="19">
        <v>805776</v>
      </c>
    </row>
    <row r="147" spans="1:9" ht="12.75" x14ac:dyDescent="0.2">
      <c r="A147" s="13"/>
      <c r="B147" s="18"/>
      <c r="C147" s="19"/>
      <c r="D147" s="20"/>
      <c r="E147" s="19"/>
      <c r="F147" s="19"/>
      <c r="G147" s="20"/>
      <c r="H147" s="19"/>
    </row>
    <row r="148" spans="1:9" ht="12.75" x14ac:dyDescent="0.2">
      <c r="A148" s="47" t="s">
        <v>62</v>
      </c>
      <c r="B148" s="48"/>
      <c r="C148" s="11">
        <f>SUM(C149:C151)</f>
        <v>108192931</v>
      </c>
      <c r="D148" s="12">
        <f>SUM(D149:D151)</f>
        <v>38281848.950000003</v>
      </c>
      <c r="E148" s="11">
        <f>SUM(E149:E151)</f>
        <v>146474779.94999999</v>
      </c>
      <c r="F148" s="11">
        <f>SUM(F149:F151)</f>
        <v>61015117.640000001</v>
      </c>
      <c r="G148" s="12">
        <f>SUM(G149:G151)</f>
        <v>61015117.640000001</v>
      </c>
      <c r="H148" s="11">
        <f t="shared" si="10"/>
        <v>85459662.309999987</v>
      </c>
    </row>
    <row r="149" spans="1:9" ht="12.75" x14ac:dyDescent="0.2">
      <c r="A149" s="13"/>
      <c r="B149" s="18" t="s">
        <v>63</v>
      </c>
      <c r="C149" s="19">
        <v>108192931</v>
      </c>
      <c r="D149" s="20">
        <f>33781848.95+4500000</f>
        <v>38281848.950000003</v>
      </c>
      <c r="E149" s="19">
        <f>C149+D149</f>
        <v>146474779.94999999</v>
      </c>
      <c r="F149" s="19">
        <v>61015117.640000001</v>
      </c>
      <c r="G149" s="20">
        <v>61015117.640000001</v>
      </c>
      <c r="H149" s="19">
        <v>80959662.310000002</v>
      </c>
      <c r="I149" s="53"/>
    </row>
    <row r="150" spans="1:9" ht="12.75" x14ac:dyDescent="0.2">
      <c r="A150" s="13"/>
      <c r="B150" s="18" t="s">
        <v>64</v>
      </c>
      <c r="C150" s="19">
        <v>0</v>
      </c>
      <c r="D150" s="20">
        <v>0</v>
      </c>
      <c r="E150" s="19">
        <v>0</v>
      </c>
      <c r="F150" s="19">
        <v>0</v>
      </c>
      <c r="G150" s="20">
        <v>0</v>
      </c>
      <c r="H150" s="19">
        <v>0</v>
      </c>
    </row>
    <row r="151" spans="1:9" ht="12.75" x14ac:dyDescent="0.2">
      <c r="A151" s="13"/>
      <c r="B151" s="18" t="s">
        <v>65</v>
      </c>
      <c r="C151" s="19">
        <v>0</v>
      </c>
      <c r="D151" s="20">
        <v>0</v>
      </c>
      <c r="E151" s="19">
        <v>0</v>
      </c>
      <c r="F151" s="19">
        <v>0</v>
      </c>
      <c r="G151" s="20">
        <v>0</v>
      </c>
      <c r="H151" s="19">
        <v>0</v>
      </c>
    </row>
    <row r="152" spans="1:9" ht="12.75" x14ac:dyDescent="0.2">
      <c r="A152" s="13"/>
      <c r="B152" s="18"/>
      <c r="C152" s="19"/>
      <c r="D152" s="20"/>
      <c r="E152" s="19"/>
      <c r="F152" s="19"/>
      <c r="G152" s="20"/>
      <c r="H152" s="19"/>
    </row>
    <row r="153" spans="1:9" ht="12.75" x14ac:dyDescent="0.2">
      <c r="A153" s="47" t="s">
        <v>66</v>
      </c>
      <c r="B153" s="48"/>
      <c r="C153" s="11">
        <f>SUM(C154:C161)</f>
        <v>0</v>
      </c>
      <c r="D153" s="12">
        <f>SUM(D154:D161)</f>
        <v>0</v>
      </c>
      <c r="E153" s="11">
        <f>SUM(E154:E161)</f>
        <v>0</v>
      </c>
      <c r="F153" s="11">
        <f>SUM(F154:F161)</f>
        <v>0</v>
      </c>
      <c r="G153" s="12">
        <f>SUM(G154:G161)</f>
        <v>0</v>
      </c>
      <c r="H153" s="11">
        <f t="shared" si="10"/>
        <v>0</v>
      </c>
    </row>
    <row r="154" spans="1:9" ht="12.75" x14ac:dyDescent="0.2">
      <c r="A154" s="13"/>
      <c r="B154" s="18" t="s">
        <v>67</v>
      </c>
      <c r="C154" s="21">
        <v>0</v>
      </c>
      <c r="D154" s="22">
        <f>'[1]eaepe-ldf'!$D$177</f>
        <v>0</v>
      </c>
      <c r="E154" s="21">
        <f t="shared" ref="E154:E160" si="11">C154+D154</f>
        <v>0</v>
      </c>
      <c r="F154" s="21">
        <f>'[1]eaepe-ldf'!$F$177</f>
        <v>0</v>
      </c>
      <c r="G154" s="22">
        <f>'[1]eaepe-ldf'!$G$177</f>
        <v>0</v>
      </c>
      <c r="H154" s="21">
        <f t="shared" si="10"/>
        <v>0</v>
      </c>
    </row>
    <row r="155" spans="1:9" ht="12.75" x14ac:dyDescent="0.2">
      <c r="A155" s="13"/>
      <c r="B155" s="18" t="s">
        <v>68</v>
      </c>
      <c r="C155" s="21">
        <v>0</v>
      </c>
      <c r="D155" s="22">
        <f>'[1]eaepe-ldf'!$D$178</f>
        <v>0</v>
      </c>
      <c r="E155" s="21">
        <f t="shared" si="11"/>
        <v>0</v>
      </c>
      <c r="F155" s="21">
        <f>'[1]eaepe-ldf'!$F$178</f>
        <v>0</v>
      </c>
      <c r="G155" s="22">
        <f>'[1]eaepe-ldf'!$G$178</f>
        <v>0</v>
      </c>
      <c r="H155" s="21">
        <f t="shared" si="10"/>
        <v>0</v>
      </c>
    </row>
    <row r="156" spans="1:9" ht="12.75" x14ac:dyDescent="0.2">
      <c r="A156" s="13"/>
      <c r="B156" s="18" t="s">
        <v>69</v>
      </c>
      <c r="C156" s="21">
        <v>0</v>
      </c>
      <c r="D156" s="22">
        <f>'[1]eaepe-ldf'!$D$179</f>
        <v>0</v>
      </c>
      <c r="E156" s="21">
        <f t="shared" si="11"/>
        <v>0</v>
      </c>
      <c r="F156" s="21">
        <f>'[1]eaepe-ldf'!$F$179</f>
        <v>0</v>
      </c>
      <c r="G156" s="22">
        <f>'[1]eaepe-ldf'!$G$179</f>
        <v>0</v>
      </c>
      <c r="H156" s="21">
        <f t="shared" si="10"/>
        <v>0</v>
      </c>
    </row>
    <row r="157" spans="1:9" ht="12.75" x14ac:dyDescent="0.2">
      <c r="A157" s="13"/>
      <c r="B157" s="18" t="s">
        <v>70</v>
      </c>
      <c r="C157" s="21">
        <v>0</v>
      </c>
      <c r="D157" s="22">
        <f>'[1]eaepe-ldf'!$D$180</f>
        <v>0</v>
      </c>
      <c r="E157" s="21">
        <f t="shared" si="11"/>
        <v>0</v>
      </c>
      <c r="F157" s="21">
        <f>'[1]eaepe-ldf'!$F$180</f>
        <v>0</v>
      </c>
      <c r="G157" s="22">
        <f>'[1]eaepe-ldf'!$G$180</f>
        <v>0</v>
      </c>
      <c r="H157" s="21">
        <f t="shared" si="10"/>
        <v>0</v>
      </c>
    </row>
    <row r="158" spans="1:9" ht="12.75" x14ac:dyDescent="0.2">
      <c r="A158" s="13"/>
      <c r="B158" s="18" t="s">
        <v>71</v>
      </c>
      <c r="C158" s="21">
        <v>0</v>
      </c>
      <c r="D158" s="22">
        <f>'[1]eaepe-ldf'!$D$181</f>
        <v>0</v>
      </c>
      <c r="E158" s="21">
        <f t="shared" si="11"/>
        <v>0</v>
      </c>
      <c r="F158" s="21">
        <f>'[1]eaepe-ldf'!$F$181</f>
        <v>0</v>
      </c>
      <c r="G158" s="22">
        <f>'[1]eaepe-ldf'!$G$181</f>
        <v>0</v>
      </c>
      <c r="H158" s="21">
        <f t="shared" si="10"/>
        <v>0</v>
      </c>
    </row>
    <row r="159" spans="1:9" ht="12.75" x14ac:dyDescent="0.2">
      <c r="A159" s="13"/>
      <c r="B159" s="18" t="s">
        <v>72</v>
      </c>
      <c r="C159" s="21"/>
      <c r="D159" s="22"/>
      <c r="E159" s="21"/>
      <c r="F159" s="21"/>
      <c r="G159" s="22"/>
      <c r="H159" s="21"/>
    </row>
    <row r="160" spans="1:9" ht="12.75" x14ac:dyDescent="0.2">
      <c r="A160" s="13"/>
      <c r="B160" s="18" t="s">
        <v>73</v>
      </c>
      <c r="C160" s="21">
        <v>0</v>
      </c>
      <c r="D160" s="22">
        <f>'[1]eaepe-ldf'!$D$183</f>
        <v>0</v>
      </c>
      <c r="E160" s="21">
        <f t="shared" si="11"/>
        <v>0</v>
      </c>
      <c r="F160" s="21">
        <f>'[1]eaepe-ldf'!$F$183</f>
        <v>0</v>
      </c>
      <c r="G160" s="22">
        <f>'[1]eaepe-ldf'!$G$183</f>
        <v>0</v>
      </c>
      <c r="H160" s="21">
        <f t="shared" si="10"/>
        <v>0</v>
      </c>
    </row>
    <row r="161" spans="1:8" ht="25.5" x14ac:dyDescent="0.2">
      <c r="A161" s="13"/>
      <c r="B161" s="14" t="s">
        <v>74</v>
      </c>
      <c r="C161" s="21">
        <v>0</v>
      </c>
      <c r="D161" s="22">
        <f>'[1]eaepe-ldf'!$D$184</f>
        <v>0</v>
      </c>
      <c r="E161" s="21">
        <f>C161+D161</f>
        <v>0</v>
      </c>
      <c r="F161" s="21">
        <f>'[1]eaepe-ldf'!$F$184</f>
        <v>0</v>
      </c>
      <c r="G161" s="22">
        <f>'[1]eaepe-ldf'!$G$184</f>
        <v>0</v>
      </c>
      <c r="H161" s="21">
        <f t="shared" si="10"/>
        <v>0</v>
      </c>
    </row>
    <row r="162" spans="1:8" ht="12.75" x14ac:dyDescent="0.2">
      <c r="A162" s="13"/>
      <c r="B162" s="18"/>
      <c r="C162" s="21"/>
      <c r="D162" s="22"/>
      <c r="E162" s="21"/>
      <c r="F162" s="21"/>
      <c r="G162" s="22"/>
      <c r="H162" s="21"/>
    </row>
    <row r="163" spans="1:8" ht="12.75" x14ac:dyDescent="0.2">
      <c r="A163" s="47" t="s">
        <v>75</v>
      </c>
      <c r="B163" s="48"/>
      <c r="C163" s="11">
        <f>SUM(C164:C166)</f>
        <v>0</v>
      </c>
      <c r="D163" s="12">
        <f>SUM(D164:D166)</f>
        <v>0</v>
      </c>
      <c r="E163" s="11">
        <f>SUM(E164:E166)</f>
        <v>0</v>
      </c>
      <c r="F163" s="11">
        <f>SUM(F164:F166)</f>
        <v>0</v>
      </c>
      <c r="G163" s="12">
        <f>SUM(G164:G166)</f>
        <v>0</v>
      </c>
      <c r="H163" s="11">
        <f t="shared" si="10"/>
        <v>0</v>
      </c>
    </row>
    <row r="164" spans="1:8" ht="12.75" x14ac:dyDescent="0.2">
      <c r="A164" s="13"/>
      <c r="B164" s="18" t="s">
        <v>76</v>
      </c>
      <c r="C164" s="21">
        <v>0</v>
      </c>
      <c r="D164" s="22">
        <f>'[1]eaepe-ldf'!$D$188</f>
        <v>0</v>
      </c>
      <c r="E164" s="21">
        <f>C164+D164</f>
        <v>0</v>
      </c>
      <c r="F164" s="21">
        <f>'[1]eaepe-ldf'!$F$188</f>
        <v>0</v>
      </c>
      <c r="G164" s="22">
        <f>'[1]eaepe-ldf'!$G$188</f>
        <v>0</v>
      </c>
      <c r="H164" s="21">
        <f t="shared" si="10"/>
        <v>0</v>
      </c>
    </row>
    <row r="165" spans="1:8" ht="12.75" x14ac:dyDescent="0.2">
      <c r="A165" s="13"/>
      <c r="B165" s="18" t="s">
        <v>77</v>
      </c>
      <c r="C165" s="21">
        <v>0</v>
      </c>
      <c r="D165" s="22">
        <f>'[1]eaepe-ldf'!$D$189</f>
        <v>0</v>
      </c>
      <c r="E165" s="21">
        <f>C165+D165</f>
        <v>0</v>
      </c>
      <c r="F165" s="21">
        <f>'[1]eaepe-ldf'!$F$189</f>
        <v>0</v>
      </c>
      <c r="G165" s="22">
        <f>'[1]eaepe-ldf'!$G$189</f>
        <v>0</v>
      </c>
      <c r="H165" s="21">
        <f t="shared" si="10"/>
        <v>0</v>
      </c>
    </row>
    <row r="166" spans="1:8" ht="12.75" x14ac:dyDescent="0.2">
      <c r="A166" s="13"/>
      <c r="B166" s="18" t="s">
        <v>78</v>
      </c>
      <c r="C166" s="21">
        <v>0</v>
      </c>
      <c r="D166" s="22">
        <f>'[1]eaepe-ldf'!$D$190</f>
        <v>0</v>
      </c>
      <c r="E166" s="21">
        <f>C166+D166</f>
        <v>0</v>
      </c>
      <c r="F166" s="21">
        <f>'[1]eaepe-ldf'!$F$190</f>
        <v>0</v>
      </c>
      <c r="G166" s="22">
        <f>'[1]eaepe-ldf'!$G$190</f>
        <v>0</v>
      </c>
      <c r="H166" s="21">
        <f t="shared" si="10"/>
        <v>0</v>
      </c>
    </row>
    <row r="167" spans="1:8" ht="12.75" x14ac:dyDescent="0.2">
      <c r="A167" s="13"/>
      <c r="B167" s="18"/>
      <c r="C167" s="21"/>
      <c r="D167" s="22"/>
      <c r="E167" s="21"/>
      <c r="F167" s="21"/>
      <c r="G167" s="22"/>
      <c r="H167" s="21">
        <f t="shared" si="10"/>
        <v>0</v>
      </c>
    </row>
    <row r="168" spans="1:8" ht="12.75" x14ac:dyDescent="0.2">
      <c r="A168" s="47" t="s">
        <v>79</v>
      </c>
      <c r="B168" s="48"/>
      <c r="C168" s="11">
        <f>SUM(C169:C175)</f>
        <v>0</v>
      </c>
      <c r="D168" s="12">
        <f>SUM(D169:D175)</f>
        <v>27047985.299999997</v>
      </c>
      <c r="E168" s="11">
        <f>SUM(E169:E175)</f>
        <v>27047985.299999997</v>
      </c>
      <c r="F168" s="11">
        <f>SUM(F169:F175)</f>
        <v>16228791.18</v>
      </c>
      <c r="G168" s="12">
        <f>SUM(G169:G175)</f>
        <v>16228791.18</v>
      </c>
      <c r="H168" s="11">
        <f t="shared" si="10"/>
        <v>10819194.119999997</v>
      </c>
    </row>
    <row r="169" spans="1:8" ht="12.75" x14ac:dyDescent="0.2">
      <c r="A169" s="13"/>
      <c r="B169" s="18" t="s">
        <v>80</v>
      </c>
      <c r="C169" s="21">
        <v>0</v>
      </c>
      <c r="D169" s="22">
        <v>21960078.789999999</v>
      </c>
      <c r="E169" s="21">
        <v>21960078.789999999</v>
      </c>
      <c r="F169" s="21">
        <v>13058979.970000001</v>
      </c>
      <c r="G169" s="22">
        <v>13058979.970000001</v>
      </c>
      <c r="H169" s="21">
        <v>8901098.8200000003</v>
      </c>
    </row>
    <row r="170" spans="1:8" ht="12.75" x14ac:dyDescent="0.2">
      <c r="A170" s="13"/>
      <c r="B170" s="18" t="s">
        <v>81</v>
      </c>
      <c r="C170" s="21">
        <v>0</v>
      </c>
      <c r="D170" s="22">
        <v>5087906.51</v>
      </c>
      <c r="E170" s="21">
        <v>5087906.51</v>
      </c>
      <c r="F170" s="21">
        <v>3169811.21</v>
      </c>
      <c r="G170" s="22">
        <v>3169811.21</v>
      </c>
      <c r="H170" s="21">
        <v>1918095.3</v>
      </c>
    </row>
    <row r="171" spans="1:8" ht="12.75" x14ac:dyDescent="0.2">
      <c r="A171" s="13"/>
      <c r="B171" s="18" t="s">
        <v>82</v>
      </c>
      <c r="C171" s="21">
        <v>0</v>
      </c>
      <c r="D171" s="22">
        <v>0</v>
      </c>
      <c r="E171" s="21">
        <v>0</v>
      </c>
      <c r="F171" s="21">
        <v>0</v>
      </c>
      <c r="G171" s="22">
        <v>0</v>
      </c>
      <c r="H171" s="21">
        <v>0</v>
      </c>
    </row>
    <row r="172" spans="1:8" ht="12.75" x14ac:dyDescent="0.2">
      <c r="A172" s="13"/>
      <c r="B172" s="18" t="s">
        <v>83</v>
      </c>
      <c r="C172" s="21">
        <v>0</v>
      </c>
      <c r="D172" s="22">
        <v>0</v>
      </c>
      <c r="E172" s="21">
        <v>0</v>
      </c>
      <c r="F172" s="21">
        <v>0</v>
      </c>
      <c r="G172" s="22">
        <v>0</v>
      </c>
      <c r="H172" s="21">
        <v>0</v>
      </c>
    </row>
    <row r="173" spans="1:8" ht="12.75" x14ac:dyDescent="0.2">
      <c r="A173" s="13"/>
      <c r="B173" s="18" t="s">
        <v>84</v>
      </c>
      <c r="C173" s="21">
        <v>0</v>
      </c>
      <c r="D173" s="22">
        <v>0</v>
      </c>
      <c r="E173" s="21">
        <v>0</v>
      </c>
      <c r="F173" s="21">
        <v>0</v>
      </c>
      <c r="G173" s="22">
        <v>0</v>
      </c>
      <c r="H173" s="21">
        <v>0</v>
      </c>
    </row>
    <row r="174" spans="1:8" ht="12.75" x14ac:dyDescent="0.2">
      <c r="A174" s="13"/>
      <c r="B174" s="18" t="s">
        <v>85</v>
      </c>
      <c r="C174" s="21">
        <v>0</v>
      </c>
      <c r="D174" s="22">
        <v>0</v>
      </c>
      <c r="E174" s="21">
        <v>0</v>
      </c>
      <c r="F174" s="21">
        <v>0</v>
      </c>
      <c r="G174" s="22">
        <v>0</v>
      </c>
      <c r="H174" s="21">
        <v>0</v>
      </c>
    </row>
    <row r="175" spans="1:8" ht="25.5" x14ac:dyDescent="0.2">
      <c r="A175" s="13"/>
      <c r="B175" s="14" t="s">
        <v>86</v>
      </c>
      <c r="C175" s="21">
        <v>0</v>
      </c>
      <c r="D175" s="22">
        <v>0</v>
      </c>
      <c r="E175" s="21">
        <v>0</v>
      </c>
      <c r="F175" s="21">
        <v>0</v>
      </c>
      <c r="G175" s="22">
        <v>0</v>
      </c>
      <c r="H175" s="21">
        <v>0</v>
      </c>
    </row>
    <row r="176" spans="1:8" ht="12.75" x14ac:dyDescent="0.2">
      <c r="A176" s="13"/>
      <c r="B176" s="18"/>
      <c r="C176" s="21"/>
      <c r="D176" s="22"/>
      <c r="E176" s="21"/>
      <c r="F176" s="21"/>
      <c r="G176" s="22"/>
      <c r="H176" s="21"/>
    </row>
    <row r="177" spans="1:8" ht="12.75" x14ac:dyDescent="0.2">
      <c r="A177" s="47" t="s">
        <v>88</v>
      </c>
      <c r="B177" s="48"/>
      <c r="C177" s="11">
        <f>C9+C93</f>
        <v>2874716819.0000005</v>
      </c>
      <c r="D177" s="12">
        <f t="shared" ref="D177:H177" si="12">D9+D93</f>
        <v>481585243.38999999</v>
      </c>
      <c r="E177" s="11">
        <f t="shared" si="12"/>
        <v>3356302062.3900003</v>
      </c>
      <c r="F177" s="11">
        <f>F9+F93</f>
        <v>1334077465.78</v>
      </c>
      <c r="G177" s="12">
        <f>G9+G93</f>
        <v>1280342853.0899999</v>
      </c>
      <c r="H177" s="11">
        <f t="shared" si="12"/>
        <v>2022224596.6100001</v>
      </c>
    </row>
    <row r="178" spans="1:8" ht="13.5" thickBot="1" x14ac:dyDescent="0.25">
      <c r="A178" s="23"/>
      <c r="B178" s="24"/>
      <c r="C178" s="25"/>
      <c r="D178" s="26"/>
      <c r="E178" s="25"/>
      <c r="F178" s="25"/>
      <c r="G178" s="26"/>
      <c r="H178" s="25"/>
    </row>
  </sheetData>
  <mergeCells count="29">
    <mergeCell ref="A163:B163"/>
    <mergeCell ref="A168:B168"/>
    <mergeCell ref="A177:B177"/>
    <mergeCell ref="A104:B104"/>
    <mergeCell ref="A115:B115"/>
    <mergeCell ref="A126:B126"/>
    <mergeCell ref="A137:B137"/>
    <mergeCell ref="A148:B148"/>
    <mergeCell ref="A153:B153"/>
    <mergeCell ref="A95:B95"/>
    <mergeCell ref="A9:B9"/>
    <mergeCell ref="A11:B11"/>
    <mergeCell ref="A20:B20"/>
    <mergeCell ref="A31:B31"/>
    <mergeCell ref="A42:B42"/>
    <mergeCell ref="A53:B53"/>
    <mergeCell ref="A64:B64"/>
    <mergeCell ref="A69:B69"/>
    <mergeCell ref="A79:B79"/>
    <mergeCell ref="A84:B84"/>
    <mergeCell ref="A93:B93"/>
    <mergeCell ref="A6:B7"/>
    <mergeCell ref="C6:G6"/>
    <mergeCell ref="H6:H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 F6a) EG modif</vt:lpstr>
      <vt:lpstr>'LDF F6a) EG modif'!Área_de_impresión</vt:lpstr>
      <vt:lpstr>'LDF F6a) EG modif'!Títulos_a_imprimir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2023-07-21T18:37:53Z</cp:lastPrinted>
  <dcterms:created xsi:type="dcterms:W3CDTF">2023-05-09T20:58:55Z</dcterms:created>
  <dcterms:modified xsi:type="dcterms:W3CDTF">2023-07-21T19:12:49Z</dcterms:modified>
</cp:coreProperties>
</file>